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e24a2175bf997d8/デスクトップ/要項/２５年度/0505_ジュニア陸上競技・チャレンジカップ東京/"/>
    </mc:Choice>
  </mc:AlternateContent>
  <xr:revisionPtr revIDLastSave="0" documentId="8_{CB97CC1A-8E27-47CA-B69F-270AE67A1EE0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注意事項" sheetId="6" r:id="rId1"/>
    <sheet name="出場選手エントリー票" sheetId="1" r:id="rId2"/>
  </sheets>
  <definedNames>
    <definedName name="_xlnm.Print_Area" localSheetId="1">出場選手エントリー票!$A$1:$Z$74</definedName>
    <definedName name="なし">出場選手エントリー票!$AK$18</definedName>
    <definedName name="女13">出場選手エントリー票!$AQ$27</definedName>
    <definedName name="女14">出場選手エントリー票!$AP$27:$AP$28</definedName>
    <definedName name="女15">出場選手エントリー票!$AO$27:$AO$28</definedName>
    <definedName name="女16">出場選手エントリー票!$AN$27:$AN$28</definedName>
    <definedName name="女17">出場選手エントリー票!$AM$27:$AM$28</definedName>
    <definedName name="女18">出場選手エントリー票!$AL$27:$AL$28</definedName>
    <definedName name="女19">出場選手エントリー票!$AK$27</definedName>
    <definedName name="小1">出場選手エントリー票!$AK$49</definedName>
    <definedName name="小2">出場選手エントリー票!$AL$49</definedName>
    <definedName name="小3">出場選手エントリー票!$AM$49:$AM$52</definedName>
    <definedName name="小3女">出場選手エントリー票!$AL$37</definedName>
    <definedName name="小3男">出場選手エントリー票!$AK$37</definedName>
    <definedName name="小4">出場選手エントリー票!$AN$49:$AN$52</definedName>
    <definedName name="小4女">出場選手エントリー票!$AL$38</definedName>
    <definedName name="小4男">出場選手エントリー票!$AK$38</definedName>
    <definedName name="小5">出場選手エントリー票!$AO$49:$AO$54</definedName>
    <definedName name="小5女">出場選手エントリー票!$AN$37:$AN$38</definedName>
    <definedName name="小5男">出場選手エントリー票!$AM$37:$AM$38</definedName>
    <definedName name="小6">出場選手エントリー票!$AP$49:$AP$54</definedName>
    <definedName name="小6女">出場選手エントリー票!$AN$39:$AN$40</definedName>
    <definedName name="小6男">出場選手エントリー票!$AM$39:$AM$40</definedName>
    <definedName name="男13">出場選手エントリー票!$AQ$23</definedName>
    <definedName name="男14">出場選手エントリー票!$AP$23:$AP$24</definedName>
    <definedName name="男15">出場選手エントリー票!$AO$23:$AO$24</definedName>
    <definedName name="男16">出場選手エントリー票!$AN$23:$AN$24</definedName>
    <definedName name="男17">出場選手エントリー票!$AM$23:$AM$24</definedName>
    <definedName name="男18">出場選手エントリー票!$AL$23:$AL$24</definedName>
    <definedName name="男19">出場選手エントリー票!$AK$23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3" i="1" l="1"/>
  <c r="C18" i="6"/>
  <c r="G23" i="1"/>
  <c r="F23" i="1"/>
  <c r="P73" i="1" l="1"/>
  <c r="E17" i="1" s="1"/>
  <c r="E18" i="1" s="1"/>
  <c r="V34" i="6" l="1"/>
  <c r="AC23" i="1" l="1"/>
  <c r="AC72" i="1" l="1"/>
  <c r="AC71" i="1" l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W34" i="6" l="1"/>
  <c r="G27" i="1"/>
  <c r="F34" i="1"/>
  <c r="F31" i="1"/>
  <c r="F26" i="1"/>
  <c r="G32" i="1"/>
  <c r="G28" i="1"/>
  <c r="G25" i="1"/>
  <c r="F25" i="1"/>
  <c r="F28" i="1"/>
  <c r="G30" i="1"/>
  <c r="G29" i="1"/>
  <c r="F27" i="1"/>
  <c r="G26" i="1"/>
  <c r="G34" i="1"/>
  <c r="G31" i="1"/>
  <c r="F29" i="1"/>
  <c r="F30" i="1"/>
  <c r="F33" i="1"/>
  <c r="F32" i="1"/>
  <c r="G33" i="1"/>
  <c r="G24" i="1"/>
  <c r="F24" i="1"/>
  <c r="X34" i="6" l="1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4" i="6"/>
  <c r="V24" i="6"/>
  <c r="W23" i="6"/>
  <c r="V23" i="6"/>
  <c r="W22" i="6"/>
  <c r="V22" i="6"/>
  <c r="AB72" i="1"/>
  <c r="AD72" i="1" s="1"/>
  <c r="AB71" i="1"/>
  <c r="AD71" i="1" s="1"/>
  <c r="AB70" i="1"/>
  <c r="AD70" i="1" s="1"/>
  <c r="AB69" i="1"/>
  <c r="AD69" i="1" s="1"/>
  <c r="AB68" i="1"/>
  <c r="AD68" i="1" s="1"/>
  <c r="AB67" i="1"/>
  <c r="AD67" i="1" s="1"/>
  <c r="AB66" i="1"/>
  <c r="AD66" i="1" s="1"/>
  <c r="AB65" i="1"/>
  <c r="AD65" i="1" s="1"/>
  <c r="AB64" i="1"/>
  <c r="AD64" i="1" s="1"/>
  <c r="AB63" i="1"/>
  <c r="AD63" i="1" s="1"/>
  <c r="AB62" i="1"/>
  <c r="AD62" i="1" s="1"/>
  <c r="AB61" i="1"/>
  <c r="AD61" i="1" s="1"/>
  <c r="AB60" i="1"/>
  <c r="AD60" i="1" s="1"/>
  <c r="AB59" i="1"/>
  <c r="AD59" i="1" s="1"/>
  <c r="AB58" i="1"/>
  <c r="AD58" i="1" s="1"/>
  <c r="AB57" i="1"/>
  <c r="AD57" i="1" s="1"/>
  <c r="AB56" i="1"/>
  <c r="AD56" i="1" s="1"/>
  <c r="AB55" i="1"/>
  <c r="AD55" i="1" s="1"/>
  <c r="AB54" i="1"/>
  <c r="AD54" i="1" s="1"/>
  <c r="AB53" i="1"/>
  <c r="AD53" i="1" s="1"/>
  <c r="AB52" i="1"/>
  <c r="AD52" i="1" s="1"/>
  <c r="AB51" i="1"/>
  <c r="AD51" i="1" s="1"/>
  <c r="AB50" i="1"/>
  <c r="AD50" i="1" s="1"/>
  <c r="AB49" i="1"/>
  <c r="AD49" i="1" s="1"/>
  <c r="AB48" i="1"/>
  <c r="AD48" i="1" s="1"/>
  <c r="AB47" i="1"/>
  <c r="AD47" i="1" s="1"/>
  <c r="AB46" i="1"/>
  <c r="AD46" i="1" s="1"/>
  <c r="AB45" i="1"/>
  <c r="AD45" i="1" s="1"/>
  <c r="AB44" i="1"/>
  <c r="AD44" i="1" s="1"/>
  <c r="AB43" i="1"/>
  <c r="AD43" i="1" s="1"/>
  <c r="AB42" i="1"/>
  <c r="AD42" i="1" s="1"/>
  <c r="AB41" i="1"/>
  <c r="AD41" i="1" s="1"/>
  <c r="AB40" i="1"/>
  <c r="AD40" i="1" s="1"/>
  <c r="AB39" i="1"/>
  <c r="AD39" i="1" s="1"/>
  <c r="AB38" i="1"/>
  <c r="AD38" i="1" s="1"/>
  <c r="AB37" i="1"/>
  <c r="AD37" i="1" s="1"/>
  <c r="AB36" i="1"/>
  <c r="AD36" i="1" s="1"/>
  <c r="AB35" i="1"/>
  <c r="AB34" i="1"/>
  <c r="AB33" i="1"/>
  <c r="AB32" i="1"/>
  <c r="AB31" i="1"/>
  <c r="AB30" i="1"/>
  <c r="AB29" i="1"/>
  <c r="AB28" i="1"/>
  <c r="AB27" i="1"/>
  <c r="AB26" i="1"/>
  <c r="AB25" i="1"/>
  <c r="AB24" i="1"/>
  <c r="F34" i="6"/>
  <c r="G34" i="6"/>
  <c r="X23" i="6" l="1"/>
  <c r="X24" i="6"/>
  <c r="X26" i="6"/>
  <c r="X27" i="6"/>
  <c r="X28" i="6"/>
  <c r="X30" i="6"/>
  <c r="X31" i="6"/>
  <c r="X32" i="6"/>
  <c r="AD35" i="1"/>
  <c r="AD24" i="1"/>
  <c r="AD25" i="1"/>
  <c r="AD26" i="1"/>
  <c r="AD27" i="1"/>
  <c r="AD28" i="1"/>
  <c r="AD29" i="1"/>
  <c r="AD30" i="1"/>
  <c r="AD31" i="1"/>
  <c r="AD32" i="1"/>
  <c r="AD33" i="1"/>
  <c r="AD34" i="1"/>
  <c r="X22" i="6"/>
  <c r="X25" i="6"/>
  <c r="X29" i="6"/>
  <c r="X33" i="6"/>
  <c r="AB23" i="1"/>
  <c r="AB73" i="1" s="1"/>
  <c r="AD23" i="1" l="1"/>
  <c r="F40" i="1"/>
  <c r="G70" i="1"/>
  <c r="F59" i="1"/>
  <c r="G72" i="1"/>
  <c r="G71" i="1"/>
  <c r="G50" i="1"/>
  <c r="G42" i="1"/>
  <c r="F66" i="1"/>
  <c r="G49" i="1"/>
  <c r="G68" i="1"/>
  <c r="F57" i="1"/>
  <c r="G64" i="1"/>
  <c r="G38" i="1"/>
  <c r="F39" i="1"/>
  <c r="F44" i="1"/>
  <c r="F37" i="1"/>
  <c r="G41" i="1"/>
  <c r="F55" i="1"/>
  <c r="F61" i="1"/>
  <c r="G59" i="1"/>
  <c r="F65" i="1"/>
  <c r="F51" i="1"/>
  <c r="F52" i="1"/>
  <c r="G48" i="1"/>
  <c r="F63" i="1"/>
  <c r="F70" i="1"/>
  <c r="F71" i="1"/>
  <c r="G43" i="1"/>
  <c r="G61" i="1"/>
  <c r="G52" i="1"/>
  <c r="F46" i="1"/>
  <c r="G40" i="1"/>
  <c r="F62" i="1"/>
  <c r="F72" i="1"/>
  <c r="G60" i="1"/>
  <c r="G69" i="1"/>
  <c r="F53" i="1"/>
  <c r="G53" i="1"/>
  <c r="F69" i="1"/>
  <c r="F50" i="1"/>
  <c r="F45" i="1"/>
  <c r="G56" i="1"/>
  <c r="F35" i="1"/>
  <c r="F38" i="1"/>
  <c r="F68" i="1"/>
  <c r="G65" i="1"/>
  <c r="F36" i="1"/>
  <c r="F67" i="1"/>
  <c r="G46" i="1"/>
  <c r="F43" i="1"/>
  <c r="G39" i="1"/>
  <c r="G45" i="1"/>
  <c r="G54" i="1"/>
  <c r="G36" i="1"/>
  <c r="G62" i="1"/>
  <c r="F47" i="1"/>
  <c r="G55" i="1"/>
  <c r="G57" i="1"/>
  <c r="G44" i="1"/>
  <c r="G63" i="1"/>
  <c r="F42" i="1"/>
  <c r="F60" i="1"/>
  <c r="F41" i="1"/>
  <c r="G37" i="1"/>
  <c r="G51" i="1"/>
  <c r="G67" i="1"/>
  <c r="F54" i="1"/>
  <c r="G66" i="1"/>
  <c r="G35" i="1"/>
  <c r="G58" i="1"/>
  <c r="F48" i="1"/>
  <c r="F58" i="1"/>
  <c r="F56" i="1"/>
  <c r="F64" i="1"/>
  <c r="G47" i="1"/>
  <c r="F49" i="1"/>
</calcChain>
</file>

<file path=xl/sharedStrings.xml><?xml version="1.0" encoding="utf-8"?>
<sst xmlns="http://schemas.openxmlformats.org/spreadsheetml/2006/main" count="638" uniqueCount="317">
  <si>
    <t>姓</t>
    <rPh sb="0" eb="1">
      <t>セイ</t>
    </rPh>
    <phoneticPr fontId="2"/>
  </si>
  <si>
    <t>名</t>
    <rPh sb="0" eb="1">
      <t>メイ</t>
    </rPh>
    <phoneticPr fontId="2"/>
  </si>
  <si>
    <t>ﾌﾘｶﾞﾅ（姓）</t>
    <rPh sb="6" eb="7">
      <t>セイ</t>
    </rPh>
    <phoneticPr fontId="2"/>
  </si>
  <si>
    <t>ﾌﾘｶﾞﾅ（名）</t>
    <rPh sb="6" eb="7">
      <t>メイ</t>
    </rPh>
    <phoneticPr fontId="2"/>
  </si>
  <si>
    <t>性別</t>
    <rPh sb="0" eb="2">
      <t>セイベツ</t>
    </rPh>
    <phoneticPr fontId="2"/>
  </si>
  <si>
    <t>所属</t>
    <rPh sb="0" eb="2">
      <t>ショゾク</t>
    </rPh>
    <phoneticPr fontId="2"/>
  </si>
  <si>
    <t>m</t>
    <phoneticPr fontId="2"/>
  </si>
  <si>
    <t>分</t>
    <rPh sb="0" eb="1">
      <t>フン</t>
    </rPh>
    <phoneticPr fontId="2"/>
  </si>
  <si>
    <t>秒</t>
    <rPh sb="0" eb="1">
      <t>ビョウ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</si>
  <si>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</si>
  <si>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</si>
  <si>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種目1</t>
    <rPh sb="0" eb="2">
      <t>シュモク</t>
    </rPh>
    <phoneticPr fontId="2"/>
  </si>
  <si>
    <t>中1</t>
    <rPh sb="0" eb="1">
      <t>チュウ</t>
    </rPh>
    <phoneticPr fontId="2"/>
  </si>
  <si>
    <t>中2</t>
    <rPh sb="0" eb="1">
      <t>チュウ</t>
    </rPh>
    <phoneticPr fontId="2"/>
  </si>
  <si>
    <t>中3</t>
    <rPh sb="0" eb="1">
      <t>チュウ</t>
    </rPh>
    <phoneticPr fontId="2"/>
  </si>
  <si>
    <t>出場選手エントリー票</t>
    <rPh sb="0" eb="2">
      <t>シュツジョウ</t>
    </rPh>
    <rPh sb="2" eb="4">
      <t>センシュ</t>
    </rPh>
    <rPh sb="9" eb="10">
      <t>ヒョウ</t>
    </rPh>
    <phoneticPr fontId="2"/>
  </si>
  <si>
    <t>連絡責任者</t>
    <rPh sb="0" eb="2">
      <t>レンラク</t>
    </rPh>
    <rPh sb="2" eb="5">
      <t>セキニンシャ</t>
    </rPh>
    <phoneticPr fontId="2"/>
  </si>
  <si>
    <t>電話番号</t>
    <rPh sb="0" eb="2">
      <t>デンワ</t>
    </rPh>
    <rPh sb="2" eb="4">
      <t>バンゴウ</t>
    </rPh>
    <phoneticPr fontId="2"/>
  </si>
  <si>
    <t>代表責任者</t>
    <rPh sb="0" eb="2">
      <t>ダイヒョウ</t>
    </rPh>
    <rPh sb="2" eb="5">
      <t>セキニンシャ</t>
    </rPh>
    <phoneticPr fontId="2"/>
  </si>
  <si>
    <t>連絡先住所</t>
    <rPh sb="0" eb="3">
      <t>レンラクサキ</t>
    </rPh>
    <rPh sb="3" eb="5">
      <t>ジュウショ</t>
    </rPh>
    <phoneticPr fontId="2"/>
  </si>
  <si>
    <t>E-mail</t>
    <phoneticPr fontId="2"/>
  </si>
  <si>
    <t>E-mail</t>
    <phoneticPr fontId="2"/>
  </si>
  <si>
    <t>申込種目数</t>
    <rPh sb="0" eb="2">
      <t>モウシコミ</t>
    </rPh>
    <rPh sb="2" eb="4">
      <t>シュモク</t>
    </rPh>
    <rPh sb="4" eb="5">
      <t>スウ</t>
    </rPh>
    <phoneticPr fontId="2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</si>
  <si>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</si>
  <si>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</si>
  <si>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←自動演算が入っています。</t>
    <rPh sb="1" eb="3">
      <t>ジドウ</t>
    </rPh>
    <rPh sb="3" eb="5">
      <t>エンザン</t>
    </rPh>
    <rPh sb="6" eb="7">
      <t>ハイ</t>
    </rPh>
    <phoneticPr fontId="2"/>
  </si>
  <si>
    <t>登録団体名</t>
    <rPh sb="0" eb="2">
      <t>トウロク</t>
    </rPh>
    <rPh sb="2" eb="4">
      <t>ダンタイ</t>
    </rPh>
    <rPh sb="4" eb="5">
      <t>メイ</t>
    </rPh>
    <phoneticPr fontId="2"/>
  </si>
  <si>
    <t>登録団体略称</t>
    <rPh sb="0" eb="2">
      <t>トウロク</t>
    </rPh>
    <rPh sb="4" eb="6">
      <t>リャクショウ</t>
    </rPh>
    <phoneticPr fontId="2"/>
  </si>
  <si>
    <t>07</t>
    <phoneticPr fontId="2"/>
  </si>
  <si>
    <t>　　　　（公財）東京陸上競技協会申込規約に同意して申し込みます。</t>
    <rPh sb="5" eb="6">
      <t>コウ</t>
    </rPh>
    <rPh sb="6" eb="7">
      <t>ザイ</t>
    </rPh>
    <rPh sb="8" eb="10">
      <t>トウキョウ</t>
    </rPh>
    <rPh sb="10" eb="12">
      <t>リクジョウ</t>
    </rPh>
    <rPh sb="12" eb="14">
      <t>キョウギ</t>
    </rPh>
    <rPh sb="14" eb="16">
      <t>キョウカイ</t>
    </rPh>
    <rPh sb="16" eb="17">
      <t>モウ</t>
    </rPh>
    <rPh sb="17" eb="18">
      <t>コ</t>
    </rPh>
    <rPh sb="18" eb="20">
      <t>キヤク</t>
    </rPh>
    <rPh sb="21" eb="23">
      <t>ドウイ</t>
    </rPh>
    <rPh sb="25" eb="26">
      <t>モウ</t>
    </rPh>
    <rPh sb="27" eb="28">
      <t>コ</t>
    </rPh>
    <phoneticPr fontId="2"/>
  </si>
  <si>
    <t>01</t>
    <phoneticPr fontId="2"/>
  </si>
  <si>
    <t>02</t>
    <phoneticPr fontId="2"/>
  </si>
  <si>
    <t>03</t>
    <phoneticPr fontId="2"/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</si>
  <si>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</si>
  <si>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</si>
  <si>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</si>
  <si>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</si>
  <si>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</si>
  <si>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</si>
  <si>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</si>
  <si>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</si>
  <si>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</si>
  <si>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</si>
  <si>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</si>
  <si>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</si>
  <si>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</si>
  <si>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</si>
  <si>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</si>
  <si>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</si>
  <si>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</si>
  <si>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</si>
  <si>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</si>
  <si>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</si>
  <si>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</si>
  <si>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</si>
  <si>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</si>
  <si>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</si>
  <si>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</si>
  <si>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</si>
  <si>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</si>
  <si>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05</t>
    <phoneticPr fontId="2"/>
  </si>
  <si>
    <r>
      <t>※このファイルに必要事項を記入後、ファイル名に</t>
    </r>
    <r>
      <rPr>
        <b/>
        <sz val="11"/>
        <color rgb="FFFF0000"/>
        <rFont val="ＭＳ Ｐゴシック"/>
        <family val="3"/>
        <charset val="128"/>
      </rPr>
      <t>所属団体名</t>
    </r>
    <r>
      <rPr>
        <sz val="11"/>
        <rFont val="ＭＳ Ｐゴシック"/>
        <family val="3"/>
        <charset val="128"/>
      </rPr>
      <t>（略称）をつけて</t>
    </r>
    <r>
      <rPr>
        <u/>
        <sz val="11"/>
        <rFont val="ＭＳ Ｐゴシック"/>
        <family val="3"/>
        <charset val="128"/>
      </rPr>
      <t>一度</t>
    </r>
    <r>
      <rPr>
        <u/>
        <sz val="11"/>
        <color theme="1"/>
        <rFont val="ＭＳ Ｐゴシック"/>
        <family val="3"/>
        <charset val="128"/>
      </rPr>
      <t>保存してください。</t>
    </r>
    <rPh sb="21" eb="22">
      <t>メイ</t>
    </rPh>
    <rPh sb="23" eb="25">
      <t>ショゾク</t>
    </rPh>
    <rPh sb="25" eb="27">
      <t>ダンタイ</t>
    </rPh>
    <rPh sb="27" eb="28">
      <t>メイ</t>
    </rPh>
    <rPh sb="29" eb="30">
      <t>リャク</t>
    </rPh>
    <rPh sb="36" eb="38">
      <t>イチド</t>
    </rPh>
    <phoneticPr fontId="2"/>
  </si>
  <si>
    <t>31</t>
    <phoneticPr fontId="2"/>
  </si>
  <si>
    <t>ﾛｰﾏ字（姓）</t>
    <rPh sb="3" eb="4">
      <t>ジ</t>
    </rPh>
    <rPh sb="5" eb="6">
      <t>セイ</t>
    </rPh>
    <phoneticPr fontId="2"/>
  </si>
  <si>
    <t>ﾛｰﾏ字（名）</t>
    <rPh sb="3" eb="4">
      <t>ジ</t>
    </rPh>
    <rPh sb="5" eb="6">
      <t>メイ</t>
    </rPh>
    <phoneticPr fontId="2"/>
  </si>
  <si>
    <t>東京</t>
  </si>
  <si>
    <t>都道府県</t>
    <rPh sb="0" eb="4">
      <t>トドウフケン</t>
    </rPh>
    <phoneticPr fontId="2"/>
  </si>
  <si>
    <t>06</t>
    <phoneticPr fontId="2"/>
  </si>
  <si>
    <t>04</t>
    <phoneticPr fontId="2"/>
  </si>
  <si>
    <t>リレー区分</t>
    <rPh sb="3" eb="5">
      <t>クブン</t>
    </rPh>
    <phoneticPr fontId="2"/>
  </si>
  <si>
    <t>東京</t>
    <rPh sb="0" eb="2">
      <t>トウキョウ</t>
    </rPh>
    <phoneticPr fontId="1"/>
  </si>
  <si>
    <t>太郎</t>
    <rPh sb="0" eb="2">
      <t>タロウ</t>
    </rPh>
    <phoneticPr fontId="1"/>
  </si>
  <si>
    <t>ﾄｳｷｮｳ</t>
  </si>
  <si>
    <t>ﾀﾛｳ</t>
  </si>
  <si>
    <t>大阪</t>
    <rPh sb="0" eb="2">
      <t>オオサカ</t>
    </rPh>
    <phoneticPr fontId="1"/>
  </si>
  <si>
    <t>治郎</t>
    <rPh sb="0" eb="2">
      <t>ジロウ</t>
    </rPh>
    <phoneticPr fontId="1"/>
  </si>
  <si>
    <t>ｵｵｻｶ</t>
  </si>
  <si>
    <t>ｼﾞﾛｳ</t>
  </si>
  <si>
    <t>山口</t>
    <rPh sb="0" eb="2">
      <t>ヤマグチ</t>
    </rPh>
    <phoneticPr fontId="1"/>
  </si>
  <si>
    <t>健</t>
    <rPh sb="0" eb="1">
      <t>ケン</t>
    </rPh>
    <phoneticPr fontId="1"/>
  </si>
  <si>
    <t>ﾔﾏｸﾞﾁ</t>
  </si>
  <si>
    <t>ｹﾝ</t>
  </si>
  <si>
    <r>
      <rPr>
        <b/>
        <sz val="11"/>
        <color rgb="FFFF0000"/>
        <rFont val="ＭＳ Ｐゴシック"/>
        <family val="3"/>
        <charset val="128"/>
      </rPr>
      <t>注意</t>
    </r>
    <r>
      <rPr>
        <sz val="11"/>
        <rFont val="ＭＳ Ｐゴシック"/>
        <family val="3"/>
        <charset val="128"/>
      </rPr>
      <t>：送付先メールアドレスは</t>
    </r>
    <r>
      <rPr>
        <b/>
        <sz val="11"/>
        <color rgb="FFFF0000"/>
        <rFont val="ＭＳ Ｐゴシック"/>
        <family val="3"/>
        <charset val="128"/>
      </rPr>
      <t>tokyo_junior@toriku.or.jp</t>
    </r>
    <r>
      <rPr>
        <sz val="11"/>
        <rFont val="ＭＳ Ｐゴシック"/>
        <family val="3"/>
        <charset val="128"/>
      </rPr>
      <t>です。</t>
    </r>
    <rPh sb="0" eb="2">
      <t>チュウイ</t>
    </rPh>
    <rPh sb="3" eb="6">
      <t>ソウフサキ</t>
    </rPh>
    <phoneticPr fontId="2"/>
  </si>
  <si>
    <t>13</t>
    <phoneticPr fontId="2"/>
  </si>
  <si>
    <t>11</t>
    <phoneticPr fontId="2"/>
  </si>
  <si>
    <t>09</t>
    <phoneticPr fontId="2"/>
  </si>
  <si>
    <t>08</t>
    <phoneticPr fontId="2"/>
  </si>
  <si>
    <t>小6</t>
    <rPh sb="0" eb="1">
      <t>ショウ</t>
    </rPh>
    <phoneticPr fontId="2"/>
  </si>
  <si>
    <t>小5</t>
    <rPh sb="0" eb="1">
      <t>ショウ</t>
    </rPh>
    <phoneticPr fontId="2"/>
  </si>
  <si>
    <t>小4</t>
    <rPh sb="0" eb="1">
      <t>ショウ</t>
    </rPh>
    <phoneticPr fontId="2"/>
  </si>
  <si>
    <t>小3</t>
    <rPh sb="0" eb="1">
      <t>ショウ</t>
    </rPh>
    <phoneticPr fontId="2"/>
  </si>
  <si>
    <t>小2</t>
    <rPh sb="0" eb="1">
      <t>ショウ</t>
    </rPh>
    <phoneticPr fontId="2"/>
  </si>
  <si>
    <t>小1</t>
    <rPh sb="0" eb="1">
      <t>ショウ</t>
    </rPh>
    <phoneticPr fontId="2"/>
  </si>
  <si>
    <t>東京陸協登録番号</t>
    <rPh sb="0" eb="4">
      <t>トウキョウリクキョウ</t>
    </rPh>
    <rPh sb="4" eb="6">
      <t>トウロク</t>
    </rPh>
    <rPh sb="6" eb="8">
      <t>バンゴウ</t>
    </rPh>
    <phoneticPr fontId="2"/>
  </si>
  <si>
    <t>小1_50m</t>
    <rPh sb="0" eb="1">
      <t>ショウ</t>
    </rPh>
    <phoneticPr fontId="2"/>
  </si>
  <si>
    <t>小2_50m</t>
    <rPh sb="0" eb="1">
      <t>ショウ</t>
    </rPh>
    <phoneticPr fontId="2"/>
  </si>
  <si>
    <t>小3_60m</t>
    <rPh sb="0" eb="1">
      <t>ショウ</t>
    </rPh>
    <phoneticPr fontId="2"/>
  </si>
  <si>
    <t>小4_60m</t>
    <rPh sb="0" eb="1">
      <t>ショウ</t>
    </rPh>
    <phoneticPr fontId="2"/>
  </si>
  <si>
    <t>小3_60mH</t>
    <rPh sb="0" eb="1">
      <t>ショウ</t>
    </rPh>
    <phoneticPr fontId="2"/>
  </si>
  <si>
    <t>小4_60mH</t>
    <rPh sb="0" eb="1">
      <t>ショウ</t>
    </rPh>
    <phoneticPr fontId="2"/>
  </si>
  <si>
    <t>小3_走幅跳</t>
    <rPh sb="0" eb="1">
      <t>ショウ</t>
    </rPh>
    <rPh sb="3" eb="4">
      <t>ハシ</t>
    </rPh>
    <rPh sb="4" eb="6">
      <t>ハバトビ</t>
    </rPh>
    <phoneticPr fontId="2"/>
  </si>
  <si>
    <t>小4_走幅跳</t>
    <rPh sb="0" eb="1">
      <t>ショウ</t>
    </rPh>
    <rPh sb="3" eb="4">
      <t>ハシ</t>
    </rPh>
    <rPh sb="4" eb="6">
      <t>ハバトビ</t>
    </rPh>
    <phoneticPr fontId="2"/>
  </si>
  <si>
    <t>参考記録</t>
    <rPh sb="0" eb="2">
      <t>サンコウ</t>
    </rPh>
    <rPh sb="2" eb="4">
      <t>キロク</t>
    </rPh>
    <phoneticPr fontId="2"/>
  </si>
  <si>
    <t>m</t>
    <phoneticPr fontId="2"/>
  </si>
  <si>
    <t>ｃｍ</t>
    <phoneticPr fontId="2"/>
  </si>
  <si>
    <t>申請中</t>
    <rPh sb="0" eb="3">
      <t>シンセイチュウ</t>
    </rPh>
    <phoneticPr fontId="2"/>
  </si>
  <si>
    <t>なし</t>
    <phoneticPr fontId="2"/>
  </si>
  <si>
    <t>なし</t>
  </si>
  <si>
    <t>3・4</t>
    <phoneticPr fontId="2"/>
  </si>
  <si>
    <t>5・6</t>
    <phoneticPr fontId="2"/>
  </si>
  <si>
    <t>申込：リレーチーム数</t>
    <rPh sb="0" eb="2">
      <t>モウシコミ</t>
    </rPh>
    <rPh sb="9" eb="10">
      <t>スウ</t>
    </rPh>
    <phoneticPr fontId="2"/>
  </si>
  <si>
    <t>渋谷</t>
    <rPh sb="0" eb="2">
      <t>シブヤ</t>
    </rPh>
    <phoneticPr fontId="2"/>
  </si>
  <si>
    <t>目黒</t>
    <rPh sb="0" eb="2">
      <t>メグロ</t>
    </rPh>
    <phoneticPr fontId="2"/>
  </si>
  <si>
    <t>豊島</t>
    <rPh sb="0" eb="2">
      <t>トシマ</t>
    </rPh>
    <phoneticPr fontId="2"/>
  </si>
  <si>
    <t>江東</t>
    <rPh sb="0" eb="2">
      <t>コウトウ</t>
    </rPh>
    <phoneticPr fontId="2"/>
  </si>
  <si>
    <t>港</t>
    <rPh sb="0" eb="1">
      <t>ミナト</t>
    </rPh>
    <phoneticPr fontId="2"/>
  </si>
  <si>
    <t>中央</t>
    <rPh sb="0" eb="2">
      <t>チュウオウ</t>
    </rPh>
    <phoneticPr fontId="2"/>
  </si>
  <si>
    <t>練馬</t>
    <rPh sb="0" eb="2">
      <t>ネリマ</t>
    </rPh>
    <phoneticPr fontId="2"/>
  </si>
  <si>
    <t>台東</t>
    <rPh sb="0" eb="2">
      <t>タイトウ</t>
    </rPh>
    <phoneticPr fontId="2"/>
  </si>
  <si>
    <t>新宿</t>
    <rPh sb="0" eb="2">
      <t>シンジュク</t>
    </rPh>
    <phoneticPr fontId="2"/>
  </si>
  <si>
    <t>凛</t>
    <rPh sb="0" eb="1">
      <t>リン</t>
    </rPh>
    <phoneticPr fontId="2"/>
  </si>
  <si>
    <t>三郎</t>
    <rPh sb="0" eb="2">
      <t>サブロウ</t>
    </rPh>
    <phoneticPr fontId="2"/>
  </si>
  <si>
    <t>健太</t>
    <rPh sb="0" eb="2">
      <t>ケンタ</t>
    </rPh>
    <phoneticPr fontId="2"/>
  </si>
  <si>
    <t>翔太</t>
    <rPh sb="0" eb="2">
      <t>ショウタ</t>
    </rPh>
    <phoneticPr fontId="2"/>
  </si>
  <si>
    <t>希</t>
    <rPh sb="0" eb="1">
      <t>ノゾミ</t>
    </rPh>
    <phoneticPr fontId="2"/>
  </si>
  <si>
    <t>小町</t>
    <rPh sb="0" eb="2">
      <t>コマチ</t>
    </rPh>
    <phoneticPr fontId="1"/>
  </si>
  <si>
    <t>奈菜</t>
    <rPh sb="0" eb="2">
      <t>ナナ</t>
    </rPh>
    <phoneticPr fontId="1"/>
  </si>
  <si>
    <t>千秋</t>
    <rPh sb="0" eb="2">
      <t>チアキ</t>
    </rPh>
    <phoneticPr fontId="1"/>
  </si>
  <si>
    <t>美幸</t>
    <rPh sb="0" eb="2">
      <t>ミユキ</t>
    </rPh>
    <phoneticPr fontId="1"/>
  </si>
  <si>
    <t>A</t>
    <phoneticPr fontId="2"/>
  </si>
  <si>
    <t>ｼﾌﾞﾔ</t>
  </si>
  <si>
    <t>ﾘﾝ</t>
  </si>
  <si>
    <t>ﾅﾅ</t>
  </si>
  <si>
    <t>ﾒｸﾞﾛ</t>
  </si>
  <si>
    <t>ｻﾌﾞﾛｳ</t>
  </si>
  <si>
    <t>ﾐﾕｷ</t>
  </si>
  <si>
    <t>ﾄｼﾏ</t>
  </si>
  <si>
    <t>ｹﾝﾀ</t>
  </si>
  <si>
    <t>ｺｳﾄｳ</t>
  </si>
  <si>
    <t>ｺﾏﾁ</t>
  </si>
  <si>
    <t>ﾐﾅﾄ</t>
  </si>
  <si>
    <t>ｼｮｳﾀ</t>
  </si>
  <si>
    <t>ﾁｭｳｵｳ</t>
  </si>
  <si>
    <t>ﾁｱｷ</t>
  </si>
  <si>
    <t>ﾈﾘﾏ</t>
  </si>
  <si>
    <t>ﾀｲﾄｳ</t>
  </si>
  <si>
    <t>ﾉｿﾞﾐ</t>
  </si>
  <si>
    <t>ｼﾝｼﾞｭｸ</t>
  </si>
  <si>
    <t>杉並</t>
    <rPh sb="0" eb="2">
      <t>スギナミ</t>
    </rPh>
    <phoneticPr fontId="2"/>
  </si>
  <si>
    <t>俊</t>
    <rPh sb="0" eb="1">
      <t>シュン</t>
    </rPh>
    <phoneticPr fontId="2"/>
  </si>
  <si>
    <t>02</t>
  </si>
  <si>
    <t>01</t>
  </si>
  <si>
    <t>03</t>
  </si>
  <si>
    <t>SHIBUYA</t>
    <phoneticPr fontId="2"/>
  </si>
  <si>
    <t>RIN</t>
    <phoneticPr fontId="2"/>
  </si>
  <si>
    <t>TOKYO</t>
    <phoneticPr fontId="2"/>
  </si>
  <si>
    <t>TARO</t>
    <phoneticPr fontId="2"/>
  </si>
  <si>
    <t>OSAKA</t>
    <phoneticPr fontId="2"/>
  </si>
  <si>
    <t>NANA</t>
    <phoneticPr fontId="2"/>
  </si>
  <si>
    <t>MEGURO</t>
    <phoneticPr fontId="2"/>
  </si>
  <si>
    <t>SABURO</t>
    <phoneticPr fontId="2"/>
  </si>
  <si>
    <t>MIYUKI</t>
    <phoneticPr fontId="2"/>
  </si>
  <si>
    <t>YAMAGUCHI</t>
    <phoneticPr fontId="2"/>
  </si>
  <si>
    <t>TOSHIMA</t>
    <phoneticPr fontId="2"/>
  </si>
  <si>
    <t>KENTA</t>
    <phoneticPr fontId="2"/>
  </si>
  <si>
    <t>KOTO</t>
    <phoneticPr fontId="2"/>
  </si>
  <si>
    <t>KOMACHI</t>
    <phoneticPr fontId="2"/>
  </si>
  <si>
    <t>MINATO</t>
    <phoneticPr fontId="2"/>
  </si>
  <si>
    <t>SYOTA</t>
    <phoneticPr fontId="2"/>
  </si>
  <si>
    <t>CHUO</t>
    <phoneticPr fontId="2"/>
  </si>
  <si>
    <t>CHIAKI</t>
    <phoneticPr fontId="2"/>
  </si>
  <si>
    <t>NERIMA</t>
    <phoneticPr fontId="2"/>
  </si>
  <si>
    <t>JIRO</t>
    <phoneticPr fontId="2"/>
  </si>
  <si>
    <t>TAITO</t>
    <phoneticPr fontId="2"/>
  </si>
  <si>
    <t>NOZOMI</t>
    <phoneticPr fontId="2"/>
  </si>
  <si>
    <t>SHINJYUKU</t>
    <phoneticPr fontId="2"/>
  </si>
  <si>
    <t>KEN</t>
    <phoneticPr fontId="2"/>
  </si>
  <si>
    <t>SUGINAMI</t>
    <phoneticPr fontId="2"/>
  </si>
  <si>
    <t>SYUN</t>
    <phoneticPr fontId="2"/>
  </si>
  <si>
    <t>東陸小</t>
    <rPh sb="0" eb="2">
      <t>トウリク</t>
    </rPh>
    <rPh sb="2" eb="3">
      <t>ショウ</t>
    </rPh>
    <phoneticPr fontId="2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</si>
  <si>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</si>
  <si>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</si>
  <si>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</si>
  <si>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</si>
  <si>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</si>
  <si>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</si>
  <si>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</si>
  <si>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</si>
  <si>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</si>
  <si>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</si>
  <si>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</si>
  <si>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</si>
  <si>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神奈川</t>
  </si>
  <si>
    <t>山梨</t>
  </si>
  <si>
    <t>新潟</t>
  </si>
  <si>
    <t>長野</t>
  </si>
  <si>
    <t>富山</t>
  </si>
  <si>
    <t>石川</t>
  </si>
  <si>
    <t>福井</t>
  </si>
  <si>
    <t>静岡</t>
  </si>
  <si>
    <t>愛知</t>
  </si>
  <si>
    <t>三重</t>
  </si>
  <si>
    <t>岐阜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</si>
  <si>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</si>
  <si>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</si>
  <si>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</si>
  <si>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</si>
  <si>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</si>
  <si>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</si>
  <si>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</si>
  <si>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</si>
  <si>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</si>
  <si>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</si>
  <si>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</si>
  <si>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香川</t>
  </si>
  <si>
    <t>徳島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</si>
  <si>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</si>
  <si>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</si>
  <si>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</si>
  <si>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</si>
  <si>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</si>
  <si>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</si>
  <si>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</si>
  <si>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</si>
  <si>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</si>
  <si>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</si>
  <si>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振込期限</t>
    <rPh sb="0" eb="2">
      <t>フリコミ</t>
    </rPh>
    <rPh sb="2" eb="4">
      <t>キゲン</t>
    </rPh>
    <phoneticPr fontId="2"/>
  </si>
  <si>
    <t>14</t>
    <phoneticPr fontId="2"/>
  </si>
  <si>
    <t>14</t>
    <phoneticPr fontId="2"/>
  </si>
  <si>
    <t>リレー</t>
    <phoneticPr fontId="2"/>
  </si>
  <si>
    <t>チーム番号</t>
    <rPh sb="3" eb="5">
      <t>バンゴウ</t>
    </rPh>
    <phoneticPr fontId="2"/>
  </si>
  <si>
    <t>↑ここから右側には選択項目の入力データがありますので
　　　　　　　　　　　　　　　編集しないで下さい。</t>
    <rPh sb="5" eb="7">
      <t>ミギガワ</t>
    </rPh>
    <rPh sb="9" eb="11">
      <t>センタク</t>
    </rPh>
    <rPh sb="11" eb="13">
      <t>コウモク</t>
    </rPh>
    <rPh sb="14" eb="16">
      <t>ニュウリョク</t>
    </rPh>
    <rPh sb="42" eb="44">
      <t>ヘンシュウ</t>
    </rPh>
    <rPh sb="48" eb="49">
      <t>クダ</t>
    </rPh>
    <phoneticPr fontId="2"/>
  </si>
  <si>
    <t>14</t>
    <phoneticPr fontId="2"/>
  </si>
  <si>
    <t>13</t>
    <phoneticPr fontId="2"/>
  </si>
  <si>
    <t>12</t>
    <phoneticPr fontId="2"/>
  </si>
  <si>
    <t>11</t>
    <phoneticPr fontId="2"/>
  </si>
  <si>
    <t>10</t>
    <phoneticPr fontId="2"/>
  </si>
  <si>
    <t>09</t>
    <phoneticPr fontId="2"/>
  </si>
  <si>
    <t>13</t>
    <phoneticPr fontId="2"/>
  </si>
  <si>
    <t>12</t>
    <phoneticPr fontId="2"/>
  </si>
  <si>
    <t>08</t>
    <phoneticPr fontId="2"/>
  </si>
  <si>
    <t>12</t>
    <phoneticPr fontId="2"/>
  </si>
  <si>
    <t>08</t>
    <phoneticPr fontId="2"/>
  </si>
  <si>
    <t>12</t>
    <phoneticPr fontId="2"/>
  </si>
  <si>
    <t>10</t>
    <phoneticPr fontId="2"/>
  </si>
  <si>
    <t>東陸小</t>
    <rPh sb="0" eb="1">
      <t>トウ</t>
    </rPh>
    <rPh sb="1" eb="2">
      <t>リク</t>
    </rPh>
    <rPh sb="2" eb="3">
      <t>ショウ</t>
    </rPh>
    <phoneticPr fontId="2"/>
  </si>
  <si>
    <t>東京陸上小学校</t>
    <rPh sb="0" eb="2">
      <t>トウキョウ</t>
    </rPh>
    <rPh sb="2" eb="4">
      <t>リクジョウ</t>
    </rPh>
    <rPh sb="4" eb="7">
      <t>ショウガッコウ</t>
    </rPh>
    <phoneticPr fontId="2"/>
  </si>
  <si>
    <t>東京　進</t>
    <rPh sb="0" eb="2">
      <t>トウキョウ</t>
    </rPh>
    <rPh sb="3" eb="4">
      <t>ススム</t>
    </rPh>
    <phoneticPr fontId="2"/>
  </si>
  <si>
    <t>渋谷　太郎</t>
    <rPh sb="0" eb="2">
      <t>シブヤ</t>
    </rPh>
    <rPh sb="3" eb="5">
      <t>タロウ</t>
    </rPh>
    <phoneticPr fontId="2"/>
  </si>
  <si>
    <t>東京都新宿区歌舞伎町１丁目２８−３ 武井ビル</t>
    <phoneticPr fontId="2"/>
  </si>
  <si>
    <t>03-3203-6123</t>
    <phoneticPr fontId="2"/>
  </si>
  <si>
    <t>tokyo_junior@toriku.or.jp</t>
    <phoneticPr fontId="2"/>
  </si>
  <si>
    <t>2</t>
    <phoneticPr fontId="2"/>
  </si>
  <si>
    <t>※　メール受信後、受信したことを自動返信メールにてお知らせ致します。</t>
    <rPh sb="5" eb="7">
      <t>ジュシン</t>
    </rPh>
    <rPh sb="7" eb="8">
      <t>ゴ</t>
    </rPh>
    <rPh sb="9" eb="10">
      <t>ウ</t>
    </rPh>
    <rPh sb="10" eb="11">
      <t>シン</t>
    </rPh>
    <rPh sb="16" eb="18">
      <t>ジドウ</t>
    </rPh>
    <rPh sb="18" eb="20">
      <t>ヘンシン</t>
    </rPh>
    <rPh sb="26" eb="27">
      <t>シ</t>
    </rPh>
    <rPh sb="29" eb="30">
      <t>イタ</t>
    </rPh>
    <phoneticPr fontId="2"/>
  </si>
  <si>
    <t>※　団体で1枚使用してください。男女に分ける必要はありません。</t>
    <rPh sb="2" eb="4">
      <t>ダンタイ</t>
    </rPh>
    <rPh sb="6" eb="7">
      <t>マイ</t>
    </rPh>
    <rPh sb="7" eb="9">
      <t>シヨウ</t>
    </rPh>
    <rPh sb="16" eb="18">
      <t>ダンジョ</t>
    </rPh>
    <rPh sb="19" eb="20">
      <t>ワ</t>
    </rPh>
    <rPh sb="22" eb="24">
      <t>ヒツヨウ</t>
    </rPh>
    <phoneticPr fontId="2"/>
  </si>
  <si>
    <t>小5_100m</t>
    <rPh sb="0" eb="1">
      <t>ショウ</t>
    </rPh>
    <phoneticPr fontId="2"/>
  </si>
  <si>
    <t>小6_100m</t>
  </si>
  <si>
    <t>小5_800m</t>
    <rPh sb="0" eb="1">
      <t>ショウ</t>
    </rPh>
    <phoneticPr fontId="2"/>
  </si>
  <si>
    <t>小6_800m</t>
  </si>
  <si>
    <t>小5_80mH</t>
    <rPh sb="0" eb="1">
      <t>ショウ</t>
    </rPh>
    <phoneticPr fontId="2"/>
  </si>
  <si>
    <t>小6_80mH</t>
  </si>
  <si>
    <t>小5_走幅跳</t>
    <rPh sb="0" eb="1">
      <t>ショウ</t>
    </rPh>
    <rPh sb="3" eb="4">
      <t>ハシ</t>
    </rPh>
    <rPh sb="4" eb="5">
      <t>ハバ</t>
    </rPh>
    <rPh sb="5" eb="6">
      <t>ト</t>
    </rPh>
    <phoneticPr fontId="2"/>
  </si>
  <si>
    <t>小6_走幅跳</t>
    <rPh sb="3" eb="4">
      <t>ハシ</t>
    </rPh>
    <rPh sb="4" eb="5">
      <t>ハバ</t>
    </rPh>
    <rPh sb="5" eb="6">
      <t>ト</t>
    </rPh>
    <phoneticPr fontId="2"/>
  </si>
  <si>
    <t>小5_走高跳</t>
    <rPh sb="0" eb="1">
      <t>ショウ</t>
    </rPh>
    <rPh sb="3" eb="4">
      <t>ハシ</t>
    </rPh>
    <rPh sb="4" eb="5">
      <t>タカ</t>
    </rPh>
    <rPh sb="5" eb="6">
      <t>ト</t>
    </rPh>
    <phoneticPr fontId="2"/>
  </si>
  <si>
    <t>小6_走高跳</t>
    <rPh sb="3" eb="4">
      <t>ハシ</t>
    </rPh>
    <rPh sb="4" eb="5">
      <t>タカ</t>
    </rPh>
    <rPh sb="5" eb="6">
      <t>ト</t>
    </rPh>
    <phoneticPr fontId="2"/>
  </si>
  <si>
    <t>（クラブ名略称）</t>
    <rPh sb="4" eb="5">
      <t>メイ</t>
    </rPh>
    <rPh sb="5" eb="7">
      <t>リャクショウ</t>
    </rPh>
    <phoneticPr fontId="2"/>
  </si>
  <si>
    <t>3・4年共通男子_4×100mﾘﾚｰ</t>
    <rPh sb="3" eb="4">
      <t>ネン</t>
    </rPh>
    <rPh sb="4" eb="6">
      <t>キョウツウ</t>
    </rPh>
    <rPh sb="6" eb="8">
      <t>ダンシ</t>
    </rPh>
    <phoneticPr fontId="2"/>
  </si>
  <si>
    <t>3・4年共通女子_4×100mﾘﾚｰ</t>
    <rPh sb="3" eb="4">
      <t>ネン</t>
    </rPh>
    <rPh sb="4" eb="6">
      <t>キョウツウ</t>
    </rPh>
    <rPh sb="6" eb="8">
      <t>ジョシ</t>
    </rPh>
    <phoneticPr fontId="2"/>
  </si>
  <si>
    <t>5・6年共通_男子4×100mﾘﾚｰ</t>
    <rPh sb="3" eb="4">
      <t>ネン</t>
    </rPh>
    <rPh sb="4" eb="6">
      <t>キョウツウ</t>
    </rPh>
    <rPh sb="7" eb="9">
      <t>ダンシ</t>
    </rPh>
    <phoneticPr fontId="2"/>
  </si>
  <si>
    <t>男女混合5・6年共通_4×100mﾘﾚｰ</t>
    <rPh sb="0" eb="2">
      <t>ダンジョ</t>
    </rPh>
    <rPh sb="2" eb="4">
      <t>コンゴウ</t>
    </rPh>
    <rPh sb="7" eb="8">
      <t>ネン</t>
    </rPh>
    <rPh sb="8" eb="10">
      <t>キョウツウ</t>
    </rPh>
    <phoneticPr fontId="2"/>
  </si>
  <si>
    <t>5・6年共通女子_4×100mﾘﾚｰ</t>
    <rPh sb="3" eb="4">
      <t>ネン</t>
    </rPh>
    <rPh sb="4" eb="6">
      <t>キョウツウ</t>
    </rPh>
    <rPh sb="6" eb="8">
      <t>ジョシ</t>
    </rPh>
    <phoneticPr fontId="2"/>
  </si>
  <si>
    <t>15</t>
    <phoneticPr fontId="2"/>
  </si>
  <si>
    <t>S12345</t>
    <phoneticPr fontId="2"/>
  </si>
  <si>
    <t>S12332</t>
    <phoneticPr fontId="2"/>
  </si>
  <si>
    <t>S12321</t>
    <phoneticPr fontId="2"/>
  </si>
  <si>
    <t>S13336</t>
    <phoneticPr fontId="2"/>
  </si>
  <si>
    <t>S12223</t>
    <phoneticPr fontId="2"/>
  </si>
  <si>
    <t>S12224</t>
    <phoneticPr fontId="2"/>
  </si>
  <si>
    <t>S12324</t>
    <phoneticPr fontId="2"/>
  </si>
  <si>
    <t>S12325</t>
    <phoneticPr fontId="2"/>
  </si>
  <si>
    <t>S03322</t>
    <phoneticPr fontId="2"/>
  </si>
  <si>
    <t>S04322</t>
    <phoneticPr fontId="2"/>
  </si>
  <si>
    <t>S04324</t>
    <phoneticPr fontId="2"/>
  </si>
  <si>
    <r>
      <t>※入力前に</t>
    </r>
    <r>
      <rPr>
        <sz val="11"/>
        <color rgb="FFFF0000"/>
        <rFont val="ＭＳ Ｐゴシック"/>
        <family val="3"/>
        <charset val="128"/>
      </rPr>
      <t>大会要項</t>
    </r>
    <r>
      <rPr>
        <sz val="11"/>
        <rFont val="ＭＳ Ｐゴシック"/>
        <family val="3"/>
        <charset val="128"/>
      </rPr>
      <t>と</t>
    </r>
    <r>
      <rPr>
        <sz val="11"/>
        <color rgb="FFFF0000"/>
        <rFont val="ＭＳ Ｐゴシック"/>
        <family val="3"/>
        <charset val="128"/>
      </rPr>
      <t>注意事項</t>
    </r>
    <r>
      <rPr>
        <sz val="11"/>
        <rFont val="ＭＳ Ｐゴシック"/>
        <family val="3"/>
        <charset val="128"/>
      </rPr>
      <t>を必ずお読みください。</t>
    </r>
    <rPh sb="1" eb="3">
      <t>ニュウリョク</t>
    </rPh>
    <rPh sb="3" eb="4">
      <t>マエ</t>
    </rPh>
    <rPh sb="5" eb="7">
      <t>タイカイ</t>
    </rPh>
    <rPh sb="7" eb="9">
      <t>ヨウコウ</t>
    </rPh>
    <rPh sb="10" eb="12">
      <t>チュウイ</t>
    </rPh>
    <rPh sb="12" eb="14">
      <t>ジコウ</t>
    </rPh>
    <rPh sb="15" eb="16">
      <t>カナラ</t>
    </rPh>
    <rPh sb="18" eb="19">
      <t>ヨ</t>
    </rPh>
    <phoneticPr fontId="2"/>
  </si>
  <si>
    <t>今回振込み金額</t>
    <rPh sb="0" eb="2">
      <t>コンカイ</t>
    </rPh>
    <rPh sb="2" eb="4">
      <t>フリコ</t>
    </rPh>
    <rPh sb="5" eb="7">
      <t>キンガク</t>
    </rPh>
    <phoneticPr fontId="2"/>
  </si>
  <si>
    <t>13</t>
    <phoneticPr fontId="2"/>
  </si>
  <si>
    <t>16</t>
    <phoneticPr fontId="2"/>
  </si>
  <si>
    <t>登録団体名(クラブ名・学校名等)</t>
    <rPh sb="0" eb="2">
      <t>トウロク</t>
    </rPh>
    <rPh sb="2" eb="4">
      <t>ダンタイ</t>
    </rPh>
    <rPh sb="4" eb="5">
      <t>メイ</t>
    </rPh>
    <rPh sb="9" eb="10">
      <t>メイ</t>
    </rPh>
    <rPh sb="11" eb="14">
      <t>ガッコウメイ</t>
    </rPh>
    <rPh sb="14" eb="15">
      <t>トウ</t>
    </rPh>
    <phoneticPr fontId="2"/>
  </si>
  <si>
    <t>登録団体略称（クラブ・学校名略称）</t>
    <rPh sb="0" eb="2">
      <t>トウロク</t>
    </rPh>
    <rPh sb="4" eb="6">
      <t>リャクショウ</t>
    </rPh>
    <rPh sb="11" eb="14">
      <t>ガッコウメイ</t>
    </rPh>
    <rPh sb="14" eb="16">
      <t>リャクショウ</t>
    </rPh>
    <phoneticPr fontId="2"/>
  </si>
  <si>
    <t>所属名</t>
    <rPh sb="0" eb="2">
      <t>ショゾク</t>
    </rPh>
    <rPh sb="2" eb="3">
      <t>メイ</t>
    </rPh>
    <phoneticPr fontId="2"/>
  </si>
  <si>
    <r>
      <t>※　東京陸協個人・団体登録者とその他の登録者では</t>
    </r>
    <r>
      <rPr>
        <b/>
        <u/>
        <sz val="11"/>
        <color rgb="FFFF0000"/>
        <rFont val="ＭＳ Ｐゴシック"/>
        <family val="3"/>
        <charset val="128"/>
      </rPr>
      <t>エントリー開始日時が違います。</t>
    </r>
    <rPh sb="2" eb="4">
      <t>トウキョウ</t>
    </rPh>
    <rPh sb="4" eb="6">
      <t>リクキョウ</t>
    </rPh>
    <rPh sb="6" eb="8">
      <t>コジン</t>
    </rPh>
    <rPh sb="9" eb="11">
      <t>ダンタイ</t>
    </rPh>
    <rPh sb="11" eb="13">
      <t>トウロク</t>
    </rPh>
    <rPh sb="13" eb="14">
      <t>シャ</t>
    </rPh>
    <rPh sb="17" eb="18">
      <t>ホカ</t>
    </rPh>
    <rPh sb="19" eb="21">
      <t>トウロク</t>
    </rPh>
    <rPh sb="21" eb="22">
      <t>シャ</t>
    </rPh>
    <rPh sb="29" eb="31">
      <t>カイシ</t>
    </rPh>
    <rPh sb="31" eb="33">
      <t>ニチジ</t>
    </rPh>
    <rPh sb="34" eb="35">
      <t>チガ</t>
    </rPh>
    <phoneticPr fontId="2"/>
  </si>
  <si>
    <t xml:space="preserve"> 1種目 1100円　リレー１チーム 2200円</t>
    <phoneticPr fontId="2"/>
  </si>
  <si>
    <t>参加料：</t>
    <rPh sb="0" eb="3">
      <t>サンカリョウ</t>
    </rPh>
    <phoneticPr fontId="2"/>
  </si>
  <si>
    <t>参加制限：</t>
    <rPh sb="0" eb="2">
      <t>サンカ</t>
    </rPh>
    <rPh sb="2" eb="4">
      <t>セイゲン</t>
    </rPh>
    <phoneticPr fontId="2"/>
  </si>
  <si>
    <t>ﾘﾚｰｴﾝﾄﾘｰ：</t>
    <phoneticPr fontId="2"/>
  </si>
  <si>
    <t>東京陸協登録者　１団体３・４年男女各２チーム以内、５・６年男女、混合各２チ－ム以内</t>
    <rPh sb="0" eb="4">
      <t>トウキョウリクキョウ</t>
    </rPh>
    <rPh sb="4" eb="7">
      <t>トウロクシャ</t>
    </rPh>
    <phoneticPr fontId="2"/>
  </si>
  <si>
    <t>上記以外　１団体３・４年男女各１チーム、５・６年男女、混合各１チ－ム</t>
    <rPh sb="0" eb="4">
      <t>ジョウキイガイ</t>
    </rPh>
    <phoneticPr fontId="2"/>
  </si>
  <si>
    <t>種目2</t>
    <rPh sb="0" eb="2">
      <t>シュモク</t>
    </rPh>
    <phoneticPr fontId="2"/>
  </si>
  <si>
    <t>小3_ｼﾞｬﾍﾞﾘｯｸﾎﾞ-ﾙ投</t>
    <rPh sb="0" eb="1">
      <t>ショウ</t>
    </rPh>
    <rPh sb="15" eb="16">
      <t>ナ</t>
    </rPh>
    <phoneticPr fontId="2"/>
  </si>
  <si>
    <t>小4_ｼﾞｬﾍﾞﾘｯｸﾎﾞ-ﾙ投</t>
    <rPh sb="0" eb="1">
      <t>ショウ</t>
    </rPh>
    <phoneticPr fontId="2"/>
  </si>
  <si>
    <t>小5_ｼﾞｬﾍﾞﾘｯｸﾎﾞ-ﾙ投</t>
    <rPh sb="0" eb="1">
      <t>ショウ</t>
    </rPh>
    <phoneticPr fontId="2"/>
  </si>
  <si>
    <t>小6_ｼﾞｬﾍﾞﾘｯｸﾎﾞ-ﾙ投</t>
    <rPh sb="0" eb="1">
      <t>ショウ</t>
    </rPh>
    <phoneticPr fontId="2"/>
  </si>
  <si>
    <t>※送信前に、再度内容を確認してください。入力ミスが多くなっています。</t>
    <rPh sb="1" eb="4">
      <t>ソウシンマエ</t>
    </rPh>
    <rPh sb="6" eb="8">
      <t>サイド</t>
    </rPh>
    <rPh sb="8" eb="10">
      <t>ナイヨウ</t>
    </rPh>
    <rPh sb="11" eb="13">
      <t>カクニン</t>
    </rPh>
    <rPh sb="20" eb="22">
      <t>ニュウリョク</t>
    </rPh>
    <rPh sb="25" eb="26">
      <t>オオ</t>
    </rPh>
    <phoneticPr fontId="2"/>
  </si>
  <si>
    <t>定員　１６００名</t>
    <rPh sb="0" eb="2">
      <t>テイイン</t>
    </rPh>
    <rPh sb="7" eb="8">
      <t>メイ</t>
    </rPh>
    <phoneticPr fontId="2"/>
  </si>
  <si>
    <t>４/１まで　　厳守</t>
    <phoneticPr fontId="2"/>
  </si>
  <si>
    <r>
      <t>※　定員があります。</t>
    </r>
    <r>
      <rPr>
        <b/>
        <sz val="11"/>
        <color rgb="FFFF0000"/>
        <rFont val="ＭＳ Ｐゴシック"/>
        <family val="3"/>
        <charset val="128"/>
      </rPr>
      <t>１６００名まで</t>
    </r>
    <rPh sb="2" eb="4">
      <t>テイイン</t>
    </rPh>
    <rPh sb="14" eb="15">
      <t>メイ</t>
    </rPh>
    <phoneticPr fontId="2"/>
  </si>
  <si>
    <r>
      <t>※　参加費振込期限があります。</t>
    </r>
    <r>
      <rPr>
        <b/>
        <sz val="11"/>
        <color rgb="FFFF0000"/>
        <rFont val="ＭＳ Ｐゴシック"/>
        <family val="3"/>
        <charset val="128"/>
      </rPr>
      <t>４</t>
    </r>
    <r>
      <rPr>
        <b/>
        <u/>
        <sz val="11"/>
        <color rgb="FFFF0000"/>
        <rFont val="ＭＳ Ｐゴシック"/>
        <family val="3"/>
        <charset val="128"/>
      </rPr>
      <t>月１日まで</t>
    </r>
    <rPh sb="2" eb="5">
      <t>サンカヒ</t>
    </rPh>
    <rPh sb="5" eb="7">
      <t>フリコミ</t>
    </rPh>
    <rPh sb="7" eb="9">
      <t>キゲン</t>
    </rPh>
    <rPh sb="16" eb="17">
      <t>ガツ</t>
    </rPh>
    <rPh sb="18" eb="19">
      <t>ニチ</t>
    </rPh>
    <phoneticPr fontId="2"/>
  </si>
  <si>
    <t>18</t>
    <phoneticPr fontId="2"/>
  </si>
  <si>
    <r>
      <t>大会名　</t>
    </r>
    <r>
      <rPr>
        <sz val="16"/>
        <rFont val="ＭＳ Ｐゴシック"/>
        <family val="3"/>
        <charset val="128"/>
      </rPr>
      <t>【第31回ジュニア陸上競技・チャレンジカップ東京】</t>
    </r>
    <rPh sb="0" eb="2">
      <t>タイカイ</t>
    </rPh>
    <rPh sb="2" eb="3">
      <t>メイ</t>
    </rPh>
    <rPh sb="5" eb="6">
      <t>ダイ</t>
    </rPh>
    <rPh sb="8" eb="9">
      <t>カイ</t>
    </rPh>
    <rPh sb="13" eb="15">
      <t>リクジョウ</t>
    </rPh>
    <rPh sb="15" eb="17">
      <t>キョウギ</t>
    </rPh>
    <rPh sb="26" eb="28">
      <t>トウキョウ</t>
    </rPh>
    <phoneticPr fontId="2"/>
  </si>
  <si>
    <r>
      <t>　　　　　　　　　　　　　　　</t>
    </r>
    <r>
      <rPr>
        <b/>
        <sz val="12"/>
        <rFont val="ＭＳ Ｐゴシック"/>
        <family val="3"/>
        <charset val="128"/>
      </rPr>
      <t>上記以外の個人・団体：3</t>
    </r>
    <r>
      <rPr>
        <b/>
        <u/>
        <sz val="12"/>
        <color theme="1"/>
        <rFont val="ＭＳ Ｐゴシック"/>
        <family val="3"/>
        <charset val="128"/>
      </rPr>
      <t>/24（月）</t>
    </r>
    <r>
      <rPr>
        <b/>
        <u/>
        <sz val="12"/>
        <rFont val="ＭＳ Ｐゴシック"/>
        <family val="3"/>
        <charset val="128"/>
      </rPr>
      <t>10:00～3/28（金）17:00</t>
    </r>
    <r>
      <rPr>
        <b/>
        <sz val="12"/>
        <rFont val="ＭＳ Ｐゴシック"/>
        <family val="3"/>
        <charset val="128"/>
      </rPr>
      <t>　</t>
    </r>
    <r>
      <rPr>
        <b/>
        <sz val="12"/>
        <color rgb="FFFF0000"/>
        <rFont val="ＭＳ Ｐゴシック"/>
        <family val="3"/>
        <charset val="128"/>
      </rPr>
      <t>エントリー開始日が異なりますのでご注意ください。</t>
    </r>
    <rPh sb="15" eb="17">
      <t>ジョウキ</t>
    </rPh>
    <rPh sb="17" eb="19">
      <t>イガイ</t>
    </rPh>
    <rPh sb="20" eb="22">
      <t>コジン</t>
    </rPh>
    <rPh sb="23" eb="25">
      <t>ダンタイ</t>
    </rPh>
    <rPh sb="31" eb="32">
      <t>ゲツ</t>
    </rPh>
    <rPh sb="44" eb="45">
      <t>キン</t>
    </rPh>
    <rPh sb="57" eb="60">
      <t>カイシビ</t>
    </rPh>
    <rPh sb="61" eb="62">
      <t>コト</t>
    </rPh>
    <rPh sb="69" eb="71">
      <t>チュウイ</t>
    </rPh>
    <phoneticPr fontId="2"/>
  </si>
  <si>
    <r>
      <t>エントリー受付期間　</t>
    </r>
    <r>
      <rPr>
        <b/>
        <sz val="12"/>
        <color rgb="FFFF0000"/>
        <rFont val="ＭＳ Ｐゴシック"/>
        <family val="3"/>
        <charset val="128"/>
      </rPr>
      <t>東京陸協登録個人・団体：</t>
    </r>
    <r>
      <rPr>
        <sz val="11"/>
        <rFont val="ＭＳ Ｐゴシック"/>
        <family val="3"/>
        <charset val="128"/>
      </rPr>
      <t>【</t>
    </r>
    <r>
      <rPr>
        <b/>
        <u/>
        <sz val="14"/>
        <rFont val="ＭＳ Ｐゴシック"/>
        <family val="3"/>
        <charset val="128"/>
      </rPr>
      <t>2025/3/21（金）10：00 ～ 2025/3/28（金）17:00</t>
    </r>
    <r>
      <rPr>
        <sz val="11"/>
        <rFont val="ＭＳ Ｐゴシック"/>
        <family val="3"/>
        <charset val="128"/>
      </rPr>
      <t>】　</t>
    </r>
    <r>
      <rPr>
        <b/>
        <sz val="11"/>
        <color theme="1"/>
        <rFont val="ＭＳ Ｐゴシック"/>
        <family val="3"/>
        <charset val="128"/>
      </rPr>
      <t>厳守！</t>
    </r>
    <rPh sb="5" eb="7">
      <t>ウケツケ</t>
    </rPh>
    <rPh sb="7" eb="9">
      <t>キカン</t>
    </rPh>
    <rPh sb="10" eb="12">
      <t>トウキョウ</t>
    </rPh>
    <rPh sb="12" eb="14">
      <t>リクキョウ</t>
    </rPh>
    <rPh sb="14" eb="16">
      <t>トウロク</t>
    </rPh>
    <rPh sb="16" eb="18">
      <t>コジン</t>
    </rPh>
    <rPh sb="19" eb="21">
      <t>ダンタイ</t>
    </rPh>
    <rPh sb="33" eb="34">
      <t>キン</t>
    </rPh>
    <rPh sb="53" eb="54">
      <t>キン</t>
    </rPh>
    <phoneticPr fontId="2"/>
  </si>
  <si>
    <r>
      <t>大会名　</t>
    </r>
    <r>
      <rPr>
        <sz val="16"/>
        <rFont val="ＭＳ Ｐゴシック"/>
        <family val="3"/>
        <charset val="128"/>
      </rPr>
      <t>【第３１回ジュニア陸上競技・チャレンジカップ】</t>
    </r>
    <rPh sb="0" eb="2">
      <t>タイカイ</t>
    </rPh>
    <rPh sb="2" eb="3">
      <t>メイ</t>
    </rPh>
    <rPh sb="5" eb="6">
      <t>ダイ</t>
    </rPh>
    <rPh sb="8" eb="9">
      <t>カイ</t>
    </rPh>
    <rPh sb="13" eb="15">
      <t>リクジョウ</t>
    </rPh>
    <rPh sb="15" eb="17">
      <t>キョウギ</t>
    </rPh>
    <phoneticPr fontId="2"/>
  </si>
  <si>
    <t>19</t>
    <phoneticPr fontId="2"/>
  </si>
  <si>
    <r>
      <t>※その後、</t>
    </r>
    <r>
      <rPr>
        <sz val="11"/>
        <color rgb="FFFF0000"/>
        <rFont val="ＭＳ Ｐゴシック"/>
        <family val="3"/>
        <charset val="128"/>
      </rPr>
      <t>必ずメールの件名に</t>
    </r>
    <r>
      <rPr>
        <b/>
        <sz val="11"/>
        <color rgb="FFFF0000"/>
        <rFont val="ＭＳ Ｐゴシック"/>
        <family val="3"/>
        <charset val="128"/>
      </rPr>
      <t>「第31回ジュニアcc」</t>
    </r>
    <r>
      <rPr>
        <sz val="11"/>
        <color rgb="FFFF0000"/>
        <rFont val="ＭＳ Ｐゴシック"/>
        <family val="3"/>
        <charset val="128"/>
      </rPr>
      <t>と入力して　</t>
    </r>
    <r>
      <rPr>
        <b/>
        <sz val="14"/>
        <color rgb="FF00B0F0"/>
        <rFont val="ＭＳ Ｐゴシック"/>
        <family val="3"/>
        <charset val="128"/>
      </rPr>
      <t>tokyo_junior@toriku.or.jp　</t>
    </r>
    <r>
      <rPr>
        <sz val="11"/>
        <rFont val="ＭＳ Ｐゴシック"/>
        <family val="3"/>
        <charset val="128"/>
      </rPr>
      <t>までこのファイルを添付して送信してください。</t>
    </r>
    <rPh sb="3" eb="4">
      <t>ゴ</t>
    </rPh>
    <rPh sb="5" eb="6">
      <t>カナラ</t>
    </rPh>
    <rPh sb="11" eb="13">
      <t>ケンメイ</t>
    </rPh>
    <rPh sb="15" eb="16">
      <t>ダイ</t>
    </rPh>
    <rPh sb="18" eb="19">
      <t>カイ</t>
    </rPh>
    <rPh sb="27" eb="29">
      <t>ニュウリョク</t>
    </rPh>
    <rPh sb="67" eb="69">
      <t>テンプ</t>
    </rPh>
    <rPh sb="71" eb="73">
      <t>ソウシン</t>
    </rPh>
    <phoneticPr fontId="2"/>
  </si>
  <si>
    <t>東京陸上競技協会登録者は１人２種目以内（リレーを除く）</t>
    <rPh sb="0" eb="2">
      <t>トウキョウ</t>
    </rPh>
    <rPh sb="2" eb="4">
      <t>リクジョウ</t>
    </rPh>
    <rPh sb="4" eb="6">
      <t>キョウギ</t>
    </rPh>
    <rPh sb="6" eb="8">
      <t>キョウカイ</t>
    </rPh>
    <rPh sb="8" eb="10">
      <t>トウロク</t>
    </rPh>
    <rPh sb="10" eb="11">
      <t>シャ</t>
    </rPh>
    <rPh sb="13" eb="14">
      <t>ニン</t>
    </rPh>
    <rPh sb="15" eb="17">
      <t>シュモク</t>
    </rPh>
    <rPh sb="17" eb="19">
      <t>イナイ</t>
    </rPh>
    <rPh sb="24" eb="25">
      <t>ノゾ</t>
    </rPh>
    <phoneticPr fontId="2"/>
  </si>
  <si>
    <t>上記以外は１人１種目（リレーを除く）</t>
    <phoneticPr fontId="2"/>
  </si>
  <si>
    <r>
      <t>大会日程　</t>
    </r>
    <r>
      <rPr>
        <b/>
        <sz val="16"/>
        <rFont val="ＭＳ Ｐゴシック"/>
        <family val="3"/>
        <charset val="128"/>
      </rPr>
      <t>【</t>
    </r>
    <r>
      <rPr>
        <b/>
        <sz val="16"/>
        <color rgb="FFFF0000"/>
        <rFont val="ＭＳ Ｐゴシック"/>
        <family val="3"/>
        <charset val="128"/>
      </rPr>
      <t>2025/5/5～5/6</t>
    </r>
    <r>
      <rPr>
        <b/>
        <sz val="16"/>
        <rFont val="ＭＳ Ｐゴシック"/>
        <family val="3"/>
        <charset val="128"/>
      </rPr>
      <t>】</t>
    </r>
    <rPh sb="0" eb="2">
      <t>タイカイ</t>
    </rPh>
    <rPh sb="2" eb="4">
      <t>ニッテイ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</si>
</sst>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"/>
    <numFmt numFmtId="177" formatCode="0;&quot;&quot;"/>
  </numFmts>
  <fonts count="3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color rgb="FF00B0F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u/>
      <sz val="1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>
      <alignment vertical="center"/>
    </xf>
    <xf numFmtId="49" fontId="0" fillId="0" borderId="2" xfId="0" applyNumberFormat="1" applyBorder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9" fontId="0" fillId="0" borderId="1" xfId="0" applyNumberFormat="1" applyBorder="1">
      <alignment vertical="center"/>
    </xf>
    <xf numFmtId="49" fontId="0" fillId="0" borderId="5" xfId="0" applyNumberFormat="1" applyBorder="1">
      <alignment vertical="center"/>
    </xf>
    <xf numFmtId="49" fontId="0" fillId="2" borderId="1" xfId="0" applyNumberForma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left" vertical="center" shrinkToFit="1"/>
    </xf>
    <xf numFmtId="49" fontId="0" fillId="3" borderId="5" xfId="0" applyNumberFormat="1" applyFill="1" applyBorder="1">
      <alignment vertical="center"/>
    </xf>
    <xf numFmtId="49" fontId="0" fillId="3" borderId="2" xfId="0" applyNumberFormat="1" applyFill="1" applyBorder="1">
      <alignment vertical="center"/>
    </xf>
    <xf numFmtId="0" fontId="10" fillId="0" borderId="0" xfId="0" applyFont="1">
      <alignment vertical="center"/>
    </xf>
    <xf numFmtId="0" fontId="6" fillId="0" borderId="0" xfId="0" applyFont="1">
      <alignment vertical="center"/>
    </xf>
    <xf numFmtId="49" fontId="0" fillId="0" borderId="0" xfId="0" applyNumberFormat="1">
      <alignment vertical="center"/>
    </xf>
    <xf numFmtId="49" fontId="0" fillId="4" borderId="5" xfId="0" applyNumberFormat="1" applyFill="1" applyBorder="1" applyAlignment="1">
      <alignment horizontal="center" vertical="center"/>
    </xf>
    <xf numFmtId="49" fontId="0" fillId="4" borderId="9" xfId="0" applyNumberFormat="1" applyFill="1" applyBorder="1" applyAlignment="1">
      <alignment horizontal="center" vertical="center"/>
    </xf>
    <xf numFmtId="49" fontId="0" fillId="4" borderId="8" xfId="0" applyNumberForma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0" fillId="0" borderId="0" xfId="0" applyAlignment="1">
      <alignment vertical="center" wrapText="1" shrinkToFit="1"/>
    </xf>
    <xf numFmtId="0" fontId="0" fillId="6" borderId="1" xfId="0" applyFill="1" applyBorder="1">
      <alignment vertical="center"/>
    </xf>
    <xf numFmtId="49" fontId="13" fillId="0" borderId="1" xfId="0" applyNumberFormat="1" applyFont="1" applyBorder="1">
      <alignment vertical="center"/>
    </xf>
    <xf numFmtId="0" fontId="0" fillId="2" borderId="21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7" borderId="3" xfId="0" applyFill="1" applyBorder="1">
      <alignment vertical="center"/>
    </xf>
    <xf numFmtId="0" fontId="0" fillId="7" borderId="8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left" vertical="center" shrinkToFit="1"/>
    </xf>
    <xf numFmtId="0" fontId="0" fillId="8" borderId="1" xfId="0" applyFill="1" applyBorder="1">
      <alignment vertical="center"/>
    </xf>
    <xf numFmtId="0" fontId="0" fillId="10" borderId="1" xfId="0" applyFill="1" applyBorder="1" applyAlignment="1">
      <alignment horizontal="left" vertical="center" shrinkToFit="1"/>
    </xf>
    <xf numFmtId="49" fontId="0" fillId="9" borderId="1" xfId="0" applyNumberFormat="1" applyFill="1" applyBorder="1" applyAlignment="1">
      <alignment horizontal="center" vertical="center"/>
    </xf>
    <xf numFmtId="49" fontId="0" fillId="9" borderId="5" xfId="0" applyNumberFormat="1" applyFill="1" applyBorder="1">
      <alignment vertical="center"/>
    </xf>
    <xf numFmtId="49" fontId="13" fillId="9" borderId="5" xfId="0" applyNumberFormat="1" applyFont="1" applyFill="1" applyBorder="1">
      <alignment vertical="center"/>
    </xf>
    <xf numFmtId="0" fontId="7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0" fillId="0" borderId="24" xfId="0" applyBorder="1" applyAlignment="1">
      <alignment horizontal="left" vertical="center"/>
    </xf>
    <xf numFmtId="0" fontId="0" fillId="0" borderId="13" xfId="0" applyBorder="1">
      <alignment vertical="center"/>
    </xf>
    <xf numFmtId="0" fontId="0" fillId="0" borderId="12" xfId="0" applyBorder="1">
      <alignment vertical="center"/>
    </xf>
    <xf numFmtId="0" fontId="0" fillId="0" borderId="23" xfId="0" applyBorder="1">
      <alignment vertical="center"/>
    </xf>
    <xf numFmtId="0" fontId="0" fillId="0" borderId="20" xfId="0" applyBorder="1">
      <alignment vertical="center"/>
    </xf>
    <xf numFmtId="49" fontId="0" fillId="0" borderId="13" xfId="0" applyNumberFormat="1" applyBorder="1">
      <alignment vertical="center"/>
    </xf>
    <xf numFmtId="49" fontId="7" fillId="5" borderId="1" xfId="0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49" fontId="0" fillId="2" borderId="25" xfId="0" applyNumberFormat="1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49" fontId="0" fillId="2" borderId="26" xfId="0" applyNumberFormat="1" applyFill="1" applyBorder="1" applyAlignment="1">
      <alignment horizontal="center" vertical="center"/>
    </xf>
    <xf numFmtId="49" fontId="0" fillId="0" borderId="3" xfId="0" applyNumberFormat="1" applyBorder="1">
      <alignment vertical="center"/>
    </xf>
    <xf numFmtId="49" fontId="0" fillId="0" borderId="4" xfId="0" applyNumberFormat="1" applyBorder="1">
      <alignment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8" borderId="0" xfId="0" applyFill="1" applyAlignment="1">
      <alignment horizontal="left" vertical="center" shrinkToFit="1"/>
    </xf>
    <xf numFmtId="176" fontId="0" fillId="0" borderId="0" xfId="0" applyNumberFormat="1" applyAlignment="1">
      <alignment horizontal="center" vertical="center"/>
    </xf>
    <xf numFmtId="0" fontId="0" fillId="0" borderId="19" xfId="0" applyBorder="1">
      <alignment vertical="center"/>
    </xf>
    <xf numFmtId="0" fontId="0" fillId="0" borderId="22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5" borderId="13" xfId="0" applyFill="1" applyBorder="1" applyAlignment="1">
      <alignment horizontal="left" vertical="center"/>
    </xf>
    <xf numFmtId="0" fontId="0" fillId="5" borderId="12" xfId="0" applyFill="1" applyBorder="1" applyAlignment="1">
      <alignment horizontal="left" vertical="center"/>
    </xf>
    <xf numFmtId="0" fontId="0" fillId="8" borderId="0" xfId="0" applyFill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0" fillId="2" borderId="13" xfId="0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0" fillId="7" borderId="1" xfId="0" applyFill="1" applyBorder="1">
      <alignment vertical="center"/>
    </xf>
    <xf numFmtId="49" fontId="12" fillId="9" borderId="5" xfId="0" applyNumberFormat="1" applyFont="1" applyFill="1" applyBorder="1">
      <alignment vertical="center"/>
    </xf>
    <xf numFmtId="49" fontId="32" fillId="9" borderId="5" xfId="0" applyNumberFormat="1" applyFont="1" applyFill="1" applyBorder="1">
      <alignment vertical="center"/>
    </xf>
    <xf numFmtId="0" fontId="12" fillId="2" borderId="21" xfId="0" applyFont="1" applyFill="1" applyBorder="1" applyAlignment="1">
      <alignment horizontal="left" vertical="center"/>
    </xf>
    <xf numFmtId="0" fontId="12" fillId="2" borderId="18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49" fontId="33" fillId="5" borderId="1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/>
    </xf>
    <xf numFmtId="49" fontId="4" fillId="6" borderId="1" xfId="1" applyNumberFormat="1" applyFill="1" applyBorder="1" applyAlignment="1" applyProtection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49" fontId="0" fillId="6" borderId="5" xfId="0" applyNumberFormat="1" applyFill="1" applyBorder="1" applyAlignment="1">
      <alignment horizontal="center" vertical="center"/>
    </xf>
    <xf numFmtId="49" fontId="0" fillId="6" borderId="14" xfId="0" applyNumberFormat="1" applyFill="1" applyBorder="1" applyAlignment="1">
      <alignment horizontal="center" vertical="center"/>
    </xf>
    <xf numFmtId="49" fontId="0" fillId="6" borderId="8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49" fontId="4" fillId="6" borderId="5" xfId="1" applyNumberFormat="1" applyFill="1" applyBorder="1" applyAlignment="1" applyProtection="1">
      <alignment horizontal="center" vertical="center"/>
    </xf>
    <xf numFmtId="49" fontId="4" fillId="6" borderId="14" xfId="1" applyNumberFormat="1" applyFill="1" applyBorder="1" applyAlignment="1" applyProtection="1">
      <alignment horizontal="center" vertical="center"/>
    </xf>
    <xf numFmtId="49" fontId="4" fillId="6" borderId="8" xfId="1" applyNumberFormat="1" applyFill="1" applyBorder="1" applyAlignment="1" applyProtection="1">
      <alignment horizontal="center" vertical="center"/>
    </xf>
    <xf numFmtId="0" fontId="30" fillId="6" borderId="5" xfId="1" applyNumberFormat="1" applyFont="1" applyFill="1" applyBorder="1" applyAlignment="1" applyProtection="1">
      <alignment horizontal="center" vertical="center"/>
    </xf>
    <xf numFmtId="0" fontId="30" fillId="6" borderId="14" xfId="1" applyNumberFormat="1" applyFont="1" applyFill="1" applyBorder="1" applyAlignment="1" applyProtection="1">
      <alignment horizontal="center" vertical="center"/>
    </xf>
    <xf numFmtId="0" fontId="30" fillId="6" borderId="8" xfId="1" applyNumberFormat="1" applyFont="1" applyFill="1" applyBorder="1" applyAlignment="1" applyProtection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top" textRotation="255" wrapText="1"/>
    </xf>
    <xf numFmtId="0" fontId="13" fillId="2" borderId="5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10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317499</xdr:colOff>
      <xdr:row>13</xdr:row>
      <xdr:rowOff>21168</xdr:rowOff>
    </xdr:from>
    <xdr:to>
      <xdr:col>15</xdr:col>
      <xdr:colOff>381000</xdr:colOff>
      <xdr:row>16</xdr:row>
      <xdr:rowOff>0</xdr:rowOff>
    </xdr:to>
    <xdr:sp macro="" textlink="">
      <xdr:nvSpPr>
        <xdr:cNvPr id="13" name="AutoShape 19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7175499" y="2497668"/>
          <a:ext cx="1936751" cy="529165"/>
        </a:xfrm>
        <a:prstGeom prst="wedgeRoundRectCallout">
          <a:avLst>
            <a:gd name="adj1" fmla="val -69782"/>
            <a:gd name="adj2" fmla="val 2899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リレーチーム数は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手入力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でお願いします。</a:t>
          </a:r>
        </a:p>
      </xdr:txBody>
    </xdr:sp>
    <xdr:clientData/>
  </xdr:twoCellAnchor>
  <xdr:twoCellAnchor>
    <xdr:from>
      <xdr:col>12</xdr:col>
      <xdr:colOff>226707</xdr:colOff>
      <xdr:row>8</xdr:row>
      <xdr:rowOff>33255</xdr:rowOff>
    </xdr:from>
    <xdr:to>
      <xdr:col>15</xdr:col>
      <xdr:colOff>326970</xdr:colOff>
      <xdr:row>12</xdr:row>
      <xdr:rowOff>44563</xdr:rowOff>
    </xdr:to>
    <xdr:sp macro="" textlink="">
      <xdr:nvSpPr>
        <xdr:cNvPr id="12" name="AutoShape 19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7084707" y="1663088"/>
          <a:ext cx="1973513" cy="688642"/>
        </a:xfrm>
        <a:prstGeom prst="wedgeRoundRectCallout">
          <a:avLst>
            <a:gd name="adj1" fmla="val -87861"/>
            <a:gd name="adj2" fmla="val -638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灰色セルの必要事項は</a:t>
          </a: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必ずすべて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入力してください。</a:t>
          </a:r>
        </a:p>
      </xdr:txBody>
    </xdr:sp>
    <xdr:clientData/>
  </xdr:twoCellAnchor>
  <xdr:twoCellAnchor>
    <xdr:from>
      <xdr:col>15</xdr:col>
      <xdr:colOff>733424</xdr:colOff>
      <xdr:row>34</xdr:row>
      <xdr:rowOff>160864</xdr:rowOff>
    </xdr:from>
    <xdr:to>
      <xdr:col>19</xdr:col>
      <xdr:colOff>0</xdr:colOff>
      <xdr:row>38</xdr:row>
      <xdr:rowOff>38098</xdr:rowOff>
    </xdr:to>
    <xdr:sp macro="" textlink="">
      <xdr:nvSpPr>
        <xdr:cNvPr id="17" name="AutoShape 5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9467849" y="6980764"/>
          <a:ext cx="2157943" cy="563034"/>
        </a:xfrm>
        <a:prstGeom prst="wedgeRoundRectCallout">
          <a:avLst>
            <a:gd name="adj1" fmla="val -2320"/>
            <a:gd name="adj2" fmla="val -9736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数値部分は文字列になっています。（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00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01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などを区別する為）書式を変更せず入力をしてください。</a:t>
          </a:r>
        </a:p>
      </xdr:txBody>
    </xdr:sp>
    <xdr:clientData/>
  </xdr:twoCellAnchor>
  <xdr:twoCellAnchor>
    <xdr:from>
      <xdr:col>13</xdr:col>
      <xdr:colOff>743225</xdr:colOff>
      <xdr:row>4</xdr:row>
      <xdr:rowOff>8855</xdr:rowOff>
    </xdr:from>
    <xdr:to>
      <xdr:col>19</xdr:col>
      <xdr:colOff>1037171</xdr:colOff>
      <xdr:row>36</xdr:row>
      <xdr:rowOff>116405</xdr:rowOff>
    </xdr:to>
    <xdr:sp macro="" textlink="">
      <xdr:nvSpPr>
        <xdr:cNvPr id="21" name="角丸四角形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8003392" y="961355"/>
          <a:ext cx="3902862" cy="5600300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400" b="1">
              <a:solidFill>
                <a:srgbClr val="FF0000"/>
              </a:solidFill>
            </a:rPr>
            <a:t>【</a:t>
          </a:r>
          <a:r>
            <a:rPr kumimoji="1" lang="ja-JP" altLang="en-US" sz="1400" b="1">
              <a:solidFill>
                <a:srgbClr val="FF0000"/>
              </a:solidFill>
            </a:rPr>
            <a:t>入力に際しての注意点</a:t>
          </a:r>
          <a:r>
            <a:rPr kumimoji="1" lang="en-US" altLang="ja-JP" sz="1400" b="1">
              <a:solidFill>
                <a:srgbClr val="FF0000"/>
              </a:solidFill>
            </a:rPr>
            <a:t>】</a:t>
          </a:r>
        </a:p>
        <a:p>
          <a:pPr algn="ctr"/>
          <a:r>
            <a:rPr kumimoji="1" lang="ja-JP" altLang="en-US" sz="1400" b="1">
              <a:solidFill>
                <a:srgbClr val="FF0000"/>
              </a:solidFill>
            </a:rPr>
            <a:t>（必ずご一読ください）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　</a:t>
          </a:r>
          <a:r>
            <a:rPr kumimoji="1" lang="ja-JP" altLang="en-US" sz="1100" b="1">
              <a:solidFill>
                <a:schemeClr val="tx1"/>
              </a:solidFill>
            </a:rPr>
            <a:t>エントリーシート入力時の学年・性別や種目の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入力間違いが急増しております。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　</a:t>
          </a:r>
          <a:r>
            <a:rPr kumimoji="1" lang="ja-JP" altLang="en-US" sz="1100" b="1">
              <a:solidFill>
                <a:schemeClr val="tx1"/>
              </a:solidFill>
            </a:rPr>
            <a:t>特に</a:t>
          </a:r>
          <a:r>
            <a:rPr kumimoji="1" lang="ja-JP" altLang="en-US" sz="1100" b="1">
              <a:solidFill>
                <a:srgbClr val="FF0000"/>
              </a:solidFill>
            </a:rPr>
            <a:t>エントリー後の</a:t>
          </a:r>
          <a:r>
            <a:rPr kumimoji="1" lang="ja-JP" altLang="en-US" sz="1100" b="1" u="sng">
              <a:solidFill>
                <a:srgbClr val="FF0000"/>
              </a:solidFill>
            </a:rPr>
            <a:t>学年入力間違い</a:t>
          </a:r>
          <a:r>
            <a:rPr kumimoji="1" lang="ja-JP" altLang="en-US" sz="1100" b="1" u="none">
              <a:solidFill>
                <a:schemeClr val="tx1"/>
              </a:solidFill>
            </a:rPr>
            <a:t>や</a:t>
          </a:r>
          <a:r>
            <a:rPr kumimoji="1" lang="ja-JP" altLang="en-US" sz="1100" b="1" u="sng">
              <a:solidFill>
                <a:srgbClr val="FF0000"/>
              </a:solidFill>
            </a:rPr>
            <a:t>性別違い</a:t>
          </a:r>
          <a:r>
            <a:rPr kumimoji="1" lang="ja-JP" altLang="en-US" sz="1100" b="1">
              <a:solidFill>
                <a:schemeClr val="tx1"/>
              </a:solidFill>
            </a:rPr>
            <a:t>はエントリー期間外には訂正受付が出来ないこともあります。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　</a:t>
          </a:r>
          <a:r>
            <a:rPr kumimoji="1" lang="ja-JP" altLang="en-US" sz="1100" b="1">
              <a:solidFill>
                <a:schemeClr val="tx1"/>
              </a:solidFill>
            </a:rPr>
            <a:t>この為、このエントリーシートでは</a:t>
          </a:r>
          <a:r>
            <a:rPr kumimoji="1" lang="ja-JP" altLang="en-US" sz="1100" b="1" u="sng">
              <a:solidFill>
                <a:schemeClr val="tx1"/>
              </a:solidFill>
            </a:rPr>
            <a:t>先に</a:t>
          </a:r>
          <a:endParaRPr kumimoji="1" lang="en-US" altLang="ja-JP" sz="1100" b="1" u="sng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「性別」→「生年月日」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の順に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選択しなければ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「学年」・「種目」・「リレー区分」</a:t>
          </a:r>
          <a:r>
            <a:rPr kumimoji="1" lang="ja-JP" altLang="en-US" sz="1100" b="1">
              <a:solidFill>
                <a:schemeClr val="tx1"/>
              </a:solidFill>
            </a:rPr>
            <a:t>がドロップダウンリストより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選べないようになっています。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ご入力する際は必ず</a:t>
          </a:r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「性別」→</a:t>
          </a:r>
          <a:r>
            <a:rPr kumimoji="1" lang="ja-JP" altLang="en-US" sz="1100" b="1" u="sng">
              <a:solidFill>
                <a:srgbClr val="FF0000"/>
              </a:solidFill>
            </a:rPr>
            <a:t>「生年月日」</a:t>
          </a:r>
          <a:r>
            <a:rPr kumimoji="1" lang="ja-JP" altLang="en-US" sz="1100" b="1" u="sng">
              <a:solidFill>
                <a:schemeClr val="tx1"/>
              </a:solidFill>
            </a:rPr>
            <a:t>の</a:t>
          </a:r>
          <a:r>
            <a:rPr kumimoji="1" lang="ja-JP" altLang="en-US" sz="1100" b="1" u="sng">
              <a:solidFill>
                <a:srgbClr val="FF0000"/>
              </a:solidFill>
            </a:rPr>
            <a:t>年・月・日</a:t>
          </a:r>
          <a:r>
            <a:rPr kumimoji="1" lang="ja-JP" altLang="en-US" sz="1100" b="1" u="sng">
              <a:solidFill>
                <a:schemeClr val="tx1"/>
              </a:solidFill>
            </a:rPr>
            <a:t>を</a:t>
          </a:r>
          <a:endParaRPr kumimoji="1" lang="en-US" altLang="ja-JP" sz="1100" b="1" u="sng">
            <a:solidFill>
              <a:schemeClr val="tx1"/>
            </a:solidFill>
          </a:endParaRPr>
        </a:p>
        <a:p>
          <a:pPr algn="l"/>
          <a:r>
            <a:rPr kumimoji="1" lang="ja-JP" altLang="en-US" sz="11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ドロップダウンリスト</a:t>
          </a:r>
          <a:r>
            <a:rPr kumimoji="1" lang="ja-JP" altLang="en-US" sz="1100" b="1" i="0" u="sng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+mn-lt"/>
              <a:ea typeface="+mn-ea"/>
              <a:cs typeface="+mn-cs"/>
            </a:rPr>
            <a:t>より選択</a:t>
          </a:r>
          <a:r>
            <a:rPr kumimoji="1" lang="ja-JP" altLang="en-US" sz="1100" b="1" u="sng">
              <a:solidFill>
                <a:schemeClr val="tx1"/>
              </a:solidFill>
            </a:rPr>
            <a:t>後、</a:t>
          </a:r>
          <a:r>
            <a:rPr kumimoji="1" lang="ja-JP" altLang="en-US" sz="1100" b="1" u="sng">
              <a:solidFill>
                <a:srgbClr val="FF0000"/>
              </a:solidFill>
            </a:rPr>
            <a:t>「学年」</a:t>
          </a:r>
          <a:r>
            <a:rPr kumimoji="1" lang="ja-JP" altLang="en-US" sz="1100" b="1" u="sng">
              <a:solidFill>
                <a:schemeClr val="tx1"/>
              </a:solidFill>
            </a:rPr>
            <a:t>と選択して下さい。</a:t>
          </a:r>
          <a:r>
            <a:rPr kumimoji="1" lang="ja-JP" altLang="en-US" sz="1100" b="0" u="none">
              <a:solidFill>
                <a:schemeClr val="tx1"/>
              </a:solidFill>
            </a:rPr>
            <a:t>　</a:t>
          </a:r>
          <a:endParaRPr kumimoji="1" lang="en-US" altLang="ja-JP" sz="1100" b="0" u="none">
            <a:solidFill>
              <a:schemeClr val="tx1"/>
            </a:solidFill>
          </a:endParaRPr>
        </a:p>
        <a:p>
          <a:pPr algn="l"/>
          <a:endParaRPr kumimoji="1" lang="en-US" altLang="ja-JP" sz="1100" b="1" u="none">
            <a:solidFill>
              <a:schemeClr val="tx1"/>
            </a:solidFill>
          </a:endParaRPr>
        </a:p>
        <a:p>
          <a:pPr algn="l"/>
          <a:r>
            <a:rPr kumimoji="1" lang="ja-JP" altLang="en-US" sz="1100" b="1" u="none">
              <a:solidFill>
                <a:schemeClr val="tx1"/>
              </a:solidFill>
            </a:rPr>
            <a:t>　また</a:t>
          </a:r>
          <a:r>
            <a:rPr kumimoji="1" lang="ja-JP" altLang="en-US" sz="1100" b="1" u="sng">
              <a:solidFill>
                <a:schemeClr val="tx1"/>
              </a:solidFill>
            </a:rPr>
            <a:t>陸連登録が無い場合又は他県登録</a:t>
          </a:r>
          <a:r>
            <a:rPr kumimoji="1" lang="ja-JP" altLang="en-US" sz="1100" b="1" u="none">
              <a:solidFill>
                <a:schemeClr val="tx1"/>
              </a:solidFill>
            </a:rPr>
            <a:t>の方は</a:t>
          </a:r>
          <a:endParaRPr kumimoji="1" lang="en-US" altLang="ja-JP" sz="1100" b="1" u="none">
            <a:solidFill>
              <a:schemeClr val="tx1"/>
            </a:solidFill>
          </a:endParaRPr>
        </a:p>
        <a:p>
          <a:pPr algn="l"/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+mn-lt"/>
              <a:ea typeface="+mn-ea"/>
              <a:cs typeface="+mn-cs"/>
            </a:rPr>
            <a:t>ドロップダウンリストより「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なし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+mn-lt"/>
              <a:ea typeface="+mn-ea"/>
              <a:cs typeface="+mn-cs"/>
            </a:rPr>
            <a:t>」の入力をお願いします。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chemeClr val="tx1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chemeClr val="tx1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+mn-lt"/>
              <a:ea typeface="+mn-ea"/>
              <a:cs typeface="+mn-cs"/>
            </a:rPr>
            <a:t>　申込：リレーチーム数は</a:t>
          </a:r>
          <a:r>
            <a:rPr kumimoji="1" lang="ja-JP" altLang="en-US" sz="1100" b="1" i="0" u="sng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+mn-lt"/>
              <a:ea typeface="+mn-ea"/>
              <a:cs typeface="+mn-cs"/>
            </a:rPr>
            <a:t>灰色のセルへ手入力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+mn-lt"/>
              <a:ea typeface="+mn-ea"/>
              <a:cs typeface="+mn-cs"/>
            </a:rPr>
            <a:t>にてお願いします。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chemeClr val="tx1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chemeClr val="tx1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+mn-lt"/>
              <a:ea typeface="+mn-ea"/>
              <a:cs typeface="+mn-cs"/>
            </a:rPr>
            <a:t>　最後に申込内容と振込合計を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必ずご確認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+mn-lt"/>
              <a:ea typeface="+mn-ea"/>
              <a:cs typeface="+mn-cs"/>
            </a:rPr>
            <a:t>ください。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chemeClr val="tx1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+mn-lt"/>
              <a:ea typeface="+mn-ea"/>
              <a:cs typeface="+mn-cs"/>
            </a:rPr>
            <a:t>（振込後の入力間違いによる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返金はお受けできません。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+mn-lt"/>
              <a:ea typeface="+mn-ea"/>
              <a:cs typeface="+mn-cs"/>
            </a:rPr>
            <a:t>）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chemeClr val="tx1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467616</xdr:colOff>
      <xdr:row>34</xdr:row>
      <xdr:rowOff>125658</xdr:rowOff>
    </xdr:from>
    <xdr:to>
      <xdr:col>7</xdr:col>
      <xdr:colOff>254000</xdr:colOff>
      <xdr:row>37</xdr:row>
      <xdr:rowOff>8468</xdr:rowOff>
    </xdr:to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2817116" y="6211075"/>
          <a:ext cx="1754884" cy="390810"/>
        </a:xfrm>
        <a:prstGeom prst="wedgeRoundRectCallout">
          <a:avLst>
            <a:gd name="adj1" fmla="val -1499"/>
            <a:gd name="adj2" fmla="val -12925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緑セルの部分には自動演算が</a:t>
          </a:r>
          <a:endParaRPr lang="en-US" altLang="ja-JP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埋め込まれています。</a:t>
          </a:r>
        </a:p>
      </xdr:txBody>
    </xdr:sp>
    <xdr:clientData/>
  </xdr:twoCellAnchor>
  <xdr:twoCellAnchor>
    <xdr:from>
      <xdr:col>0</xdr:col>
      <xdr:colOff>28577</xdr:colOff>
      <xdr:row>35</xdr:row>
      <xdr:rowOff>78037</xdr:rowOff>
    </xdr:from>
    <xdr:to>
      <xdr:col>3</xdr:col>
      <xdr:colOff>441159</xdr:colOff>
      <xdr:row>41</xdr:row>
      <xdr:rowOff>60163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8577" y="6314405"/>
          <a:ext cx="2778793" cy="1004811"/>
        </a:xfrm>
        <a:prstGeom prst="wedgeRectCallout">
          <a:avLst>
            <a:gd name="adj1" fmla="val -27304"/>
            <a:gd name="adj2" fmla="val -83673"/>
          </a:avLst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東京陸協の登録番号を必ず入力して下さい。</a:t>
          </a:r>
          <a:endParaRPr kumimoji="1" lang="en-US" altLang="ja-JP" sz="1100"/>
        </a:p>
        <a:p>
          <a:pPr algn="l"/>
          <a:r>
            <a:rPr kumimoji="1" lang="ja-JP" altLang="en-US" sz="1100"/>
            <a:t>申請中の場合は「</a:t>
          </a:r>
          <a:r>
            <a:rPr kumimoji="1" lang="ja-JP" altLang="en-US" sz="1100">
              <a:solidFill>
                <a:srgbClr val="FF0000"/>
              </a:solidFill>
            </a:rPr>
            <a:t>申請中</a:t>
          </a:r>
          <a:r>
            <a:rPr kumimoji="1" lang="ja-JP" altLang="en-US" sz="1100"/>
            <a:t>」</a:t>
          </a:r>
          <a:endParaRPr kumimoji="1" lang="en-US" altLang="ja-JP" sz="1100"/>
        </a:p>
        <a:p>
          <a:pPr algn="l"/>
          <a:r>
            <a:rPr kumimoji="1" lang="ja-JP" altLang="en-US" sz="1100"/>
            <a:t>登録番号なし又は他県登録の方は「</a:t>
          </a:r>
          <a:r>
            <a:rPr kumimoji="1" lang="ja-JP" altLang="en-US" sz="1100">
              <a:solidFill>
                <a:srgbClr val="FF0000"/>
              </a:solidFill>
            </a:rPr>
            <a:t>なし</a:t>
          </a:r>
          <a:r>
            <a:rPr kumimoji="1" lang="ja-JP" altLang="en-US" sz="1100"/>
            <a:t>」をドロップダウンリストより入力をお願いします。</a:t>
          </a:r>
          <a:r>
            <a:rPr kumimoji="1" lang="ja-JP" altLang="en-US" sz="1100" b="1" u="sng">
              <a:solidFill>
                <a:srgbClr val="FF0000"/>
              </a:solidFill>
            </a:rPr>
            <a:t>空欄の場合は「なし」とします。</a:t>
          </a:r>
          <a:endParaRPr kumimoji="1" lang="en-US" altLang="ja-JP" sz="1100" b="1" u="sng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153456</xdr:colOff>
      <xdr:row>35</xdr:row>
      <xdr:rowOff>134409</xdr:rowOff>
    </xdr:from>
    <xdr:to>
      <xdr:col>13</xdr:col>
      <xdr:colOff>676273</xdr:colOff>
      <xdr:row>39</xdr:row>
      <xdr:rowOff>13759</xdr:rowOff>
    </xdr:to>
    <xdr:sp macro="" textlink="">
      <xdr:nvSpPr>
        <xdr:cNvPr id="7" name="AutoShap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5783789" y="6389159"/>
          <a:ext cx="2152651" cy="556683"/>
        </a:xfrm>
        <a:prstGeom prst="wedgeRoundRectCallout">
          <a:avLst>
            <a:gd name="adj1" fmla="val -39108"/>
            <a:gd name="adj2" fmla="val -11068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数値部分はドロップダウンリストより選択してください。</a:t>
          </a:r>
        </a:p>
      </xdr:txBody>
    </xdr:sp>
    <xdr:clientData/>
  </xdr:twoCellAnchor>
  <xdr:twoCellAnchor>
    <xdr:from>
      <xdr:col>5</xdr:col>
      <xdr:colOff>582078</xdr:colOff>
      <xdr:row>37</xdr:row>
      <xdr:rowOff>92074</xdr:rowOff>
    </xdr:from>
    <xdr:to>
      <xdr:col>9</xdr:col>
      <xdr:colOff>42330</xdr:colOff>
      <xdr:row>40</xdr:row>
      <xdr:rowOff>114299</xdr:rowOff>
    </xdr:to>
    <xdr:sp macro="" textlink="">
      <xdr:nvSpPr>
        <xdr:cNvPr id="8" name="AutoShape 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3587745" y="6685491"/>
          <a:ext cx="2084918" cy="530225"/>
        </a:xfrm>
        <a:prstGeom prst="wedgeRoundRectCallout">
          <a:avLst>
            <a:gd name="adj1" fmla="val 14193"/>
            <a:gd name="adj2" fmla="val -17874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ローマ字（姓・名）はパスポートと同じ表記かヘボン式にて入力してください。</a:t>
          </a:r>
        </a:p>
      </xdr:txBody>
    </xdr:sp>
    <xdr:clientData/>
  </xdr:twoCellAnchor>
  <xdr:twoCellAnchor>
    <xdr:from>
      <xdr:col>19</xdr:col>
      <xdr:colOff>709084</xdr:colOff>
      <xdr:row>37</xdr:row>
      <xdr:rowOff>10584</xdr:rowOff>
    </xdr:from>
    <xdr:to>
      <xdr:col>40</xdr:col>
      <xdr:colOff>455084</xdr:colOff>
      <xdr:row>41</xdr:row>
      <xdr:rowOff>42334</xdr:rowOff>
    </xdr:to>
    <xdr:sp macro="" textlink="">
      <xdr:nvSpPr>
        <xdr:cNvPr id="2" name="AutoShape 23">
          <a:extLst>
            <a:ext uri="{FF2B5EF4-FFF2-40B4-BE49-F238E27FC236}">
              <a16:creationId xmlns:a16="http://schemas.microsoft.com/office/drawing/2014/main" id="{168A455C-A495-4511-8ACC-8A3F5D4E90F7}"/>
            </a:ext>
          </a:extLst>
        </xdr:cNvPr>
        <xdr:cNvSpPr>
          <a:spLocks noChangeArrowheads="1"/>
        </xdr:cNvSpPr>
      </xdr:nvSpPr>
      <xdr:spPr bwMode="auto">
        <a:xfrm>
          <a:off x="11578167" y="6625167"/>
          <a:ext cx="3894667" cy="709084"/>
        </a:xfrm>
        <a:prstGeom prst="wedgeRoundRectCallout">
          <a:avLst>
            <a:gd name="adj1" fmla="val -26954"/>
            <a:gd name="adj2" fmla="val -12802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1">
            <a:lnSpc>
              <a:spcPts val="13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出場チームは</a:t>
          </a:r>
          <a:r>
            <a:rPr lang="ja-JP" altLang="en-US" sz="9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チーム番号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をアルファベットで記入してください。</a:t>
          </a:r>
          <a:endParaRPr lang="en-US" altLang="ja-JP" sz="9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1">
            <a:lnSpc>
              <a:spcPts val="13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（６名以内各リレー区分１チーム）</a:t>
          </a:r>
        </a:p>
        <a:p>
          <a:pPr algn="ctr" rtl="1">
            <a:lnSpc>
              <a:spcPts val="13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リレーチーム数は東京陸協登録、それ以外でチーム数が異なります。</a:t>
          </a:r>
          <a:endParaRPr lang="en-US" altLang="ja-JP" sz="9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342900</xdr:colOff>
      <xdr:row>12</xdr:row>
      <xdr:rowOff>28575</xdr:rowOff>
    </xdr:from>
    <xdr:to>
      <xdr:col>16</xdr:col>
      <xdr:colOff>19051</xdr:colOff>
      <xdr:row>15</xdr:row>
      <xdr:rowOff>95250</xdr:rowOff>
    </xdr:to>
    <xdr:sp macro="" textlink="">
      <xdr:nvSpPr>
        <xdr:cNvPr id="2" name="AutoShape 19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8124825" y="2457450"/>
          <a:ext cx="2505076" cy="581025"/>
        </a:xfrm>
        <a:prstGeom prst="wedgeRoundRectCallout">
          <a:avLst>
            <a:gd name="adj1" fmla="val -64496"/>
            <a:gd name="adj2" fmla="val 3950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灰色セルの必要事項は</a:t>
          </a:r>
          <a:endParaRPr lang="en-US" altLang="ja-JP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必ずすべて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入力してください。</a:t>
          </a:r>
          <a:endParaRPr lang="en-US" altLang="ja-JP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リレーチーム数は</a:t>
          </a: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手入力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してください。</a:t>
          </a:r>
        </a:p>
      </xdr:txBody>
    </xdr:sp>
    <xdr:clientData/>
  </xdr:twoCellAnchor>
  <xdr:twoCellAnchor>
    <xdr:from>
      <xdr:col>19</xdr:col>
      <xdr:colOff>740833</xdr:colOff>
      <xdr:row>11</xdr:row>
      <xdr:rowOff>158750</xdr:rowOff>
    </xdr:from>
    <xdr:to>
      <xdr:col>25</xdr:col>
      <xdr:colOff>783167</xdr:colOff>
      <xdr:row>15</xdr:row>
      <xdr:rowOff>127001</xdr:rowOff>
    </xdr:to>
    <xdr:sp macro="" textlink="">
      <xdr:nvSpPr>
        <xdr:cNvPr id="4" name="AutoShape 23">
          <a:extLst>
            <a:ext uri="{FF2B5EF4-FFF2-40B4-BE49-F238E27FC236}">
              <a16:creationId xmlns:a16="http://schemas.microsoft.com/office/drawing/2014/main" id="{5BD1C4E7-57F6-47DA-94A8-CCCA7499D47B}"/>
            </a:ext>
          </a:extLst>
        </xdr:cNvPr>
        <xdr:cNvSpPr>
          <a:spLocks noChangeArrowheads="1"/>
        </xdr:cNvSpPr>
      </xdr:nvSpPr>
      <xdr:spPr bwMode="auto">
        <a:xfrm>
          <a:off x="10805583" y="2413000"/>
          <a:ext cx="4127501" cy="645584"/>
        </a:xfrm>
        <a:prstGeom prst="wedgeRoundRectCallout">
          <a:avLst>
            <a:gd name="adj1" fmla="val 20872"/>
            <a:gd name="adj2" fmla="val 17496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1">
            <a:lnSpc>
              <a:spcPts val="13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出場チームは</a:t>
          </a:r>
          <a:r>
            <a:rPr lang="ja-JP" altLang="en-US" sz="9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チーム番号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をアルファベットで記入してください。</a:t>
          </a:r>
          <a:endParaRPr lang="en-US" altLang="ja-JP" sz="9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1">
            <a:lnSpc>
              <a:spcPts val="13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（６名以内各リレー区分１チーム）</a:t>
          </a:r>
        </a:p>
        <a:p>
          <a:pPr algn="ctr" rtl="1">
            <a:lnSpc>
              <a:spcPts val="13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リレーチーム数は東京陸協登録、それ以外でチーム数が異なります。</a:t>
          </a:r>
          <a:endParaRPr lang="en-US" altLang="ja-JP" sz="9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16</xdr:col>
      <xdr:colOff>116417</xdr:colOff>
      <xdr:row>15</xdr:row>
      <xdr:rowOff>133350</xdr:rowOff>
    </xdr:from>
    <xdr:to>
      <xdr:col>22</xdr:col>
      <xdr:colOff>116416</xdr:colOff>
      <xdr:row>18</xdr:row>
      <xdr:rowOff>105832</xdr:rowOff>
    </xdr:to>
    <xdr:sp macro="" textlink="">
      <xdr:nvSpPr>
        <xdr:cNvPr id="3" name="AutoShape 19">
          <a:extLst>
            <a:ext uri="{FF2B5EF4-FFF2-40B4-BE49-F238E27FC236}">
              <a16:creationId xmlns:a16="http://schemas.microsoft.com/office/drawing/2014/main" id="{0EDC8B0B-D66C-4FFF-BC46-D2A56B9C012B}"/>
            </a:ext>
          </a:extLst>
        </xdr:cNvPr>
        <xdr:cNvSpPr>
          <a:spLocks noChangeArrowheads="1"/>
        </xdr:cNvSpPr>
      </xdr:nvSpPr>
      <xdr:spPr bwMode="auto">
        <a:xfrm>
          <a:off x="10731500" y="3064933"/>
          <a:ext cx="2275416" cy="480482"/>
        </a:xfrm>
        <a:prstGeom prst="wedgeRoundRectCallout">
          <a:avLst>
            <a:gd name="adj1" fmla="val 23310"/>
            <a:gd name="adj2" fmla="val 7399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５・６年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800m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出場者は記録が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ありましたらご記入ください。</a:t>
          </a:r>
        </a:p>
      </xdr:txBody>
    </xdr:sp>
    <xdr:clientData/>
  </xdr:twoCellAnchor>
  <xdr:twoCellAnchor>
    <xdr:from>
      <xdr:col>16</xdr:col>
      <xdr:colOff>105834</xdr:colOff>
      <xdr:row>15</xdr:row>
      <xdr:rowOff>137583</xdr:rowOff>
    </xdr:from>
    <xdr:to>
      <xdr:col>22</xdr:col>
      <xdr:colOff>105833</xdr:colOff>
      <xdr:row>18</xdr:row>
      <xdr:rowOff>110065</xdr:rowOff>
    </xdr:to>
    <xdr:sp macro="" textlink="">
      <xdr:nvSpPr>
        <xdr:cNvPr id="7" name="AutoShape 19">
          <a:extLst>
            <a:ext uri="{FF2B5EF4-FFF2-40B4-BE49-F238E27FC236}">
              <a16:creationId xmlns:a16="http://schemas.microsoft.com/office/drawing/2014/main" id="{2B1CED9B-8302-407E-820F-34D1BA9C94EB}"/>
            </a:ext>
          </a:extLst>
        </xdr:cNvPr>
        <xdr:cNvSpPr>
          <a:spLocks noChangeArrowheads="1"/>
        </xdr:cNvSpPr>
      </xdr:nvSpPr>
      <xdr:spPr bwMode="auto">
        <a:xfrm>
          <a:off x="10720917" y="3069166"/>
          <a:ext cx="2275416" cy="480482"/>
        </a:xfrm>
        <a:prstGeom prst="wedgeRoundRectCallout">
          <a:avLst>
            <a:gd name="adj1" fmla="val -38085"/>
            <a:gd name="adj2" fmla="val 7399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５・６年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800m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出場者は記録が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ありましたらご記入ください。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kyo_junior@toriku.or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AK34"/>
  <sheetViews>
    <sheetView showOutlineSymbols="0" view="pageBreakPreview" zoomScale="90" zoomScaleNormal="95" zoomScaleSheetLayoutView="90" workbookViewId="0">
      <selection activeCell="L3" sqref="L3"/>
    </sheetView>
  </sheetViews>
  <sheetFormatPr defaultRowHeight="13" x14ac:dyDescent="0.2"/>
  <cols>
    <col min="1" max="1" width="3.6328125" customWidth="1"/>
    <col min="2" max="2" width="18.6328125" customWidth="1"/>
    <col min="3" max="4" width="8.6328125" customWidth="1"/>
    <col min="5" max="5" width="5.26953125" bestFit="1" customWidth="1"/>
    <col min="6" max="9" width="8.6328125" customWidth="1"/>
    <col min="10" max="12" width="3.6328125" style="5" bestFit="1" customWidth="1"/>
    <col min="13" max="13" width="5.26953125" bestFit="1" customWidth="1"/>
    <col min="14" max="14" width="10.6328125" customWidth="1"/>
    <col min="15" max="15" width="8.6328125" style="5" customWidth="1"/>
    <col min="16" max="16" width="17.453125" bestFit="1" customWidth="1"/>
    <col min="17" max="18" width="3.36328125" bestFit="1" customWidth="1"/>
    <col min="19" max="19" width="3.90625" bestFit="1" customWidth="1"/>
    <col min="20" max="20" width="16.6328125" bestFit="1" customWidth="1"/>
    <col min="21" max="21" width="10.6328125" style="5" customWidth="1"/>
    <col min="22" max="22" width="4.6328125" hidden="1" customWidth="1"/>
    <col min="23" max="23" width="1.6328125" hidden="1" customWidth="1"/>
    <col min="24" max="24" width="6.26953125" hidden="1" customWidth="1"/>
    <col min="25" max="27" width="3.453125" hidden="1" customWidth="1"/>
    <col min="28" max="28" width="3.36328125" hidden="1" customWidth="1"/>
    <col min="29" max="29" width="4.36328125" hidden="1" customWidth="1"/>
    <col min="30" max="30" width="7.08984375" hidden="1" customWidth="1"/>
    <col min="31" max="37" width="9" hidden="1" customWidth="1"/>
  </cols>
  <sheetData>
    <row r="1" spans="2:27" ht="28" x14ac:dyDescent="0.2">
      <c r="B1" s="14" t="s">
        <v>15</v>
      </c>
      <c r="C1" s="3"/>
      <c r="G1" s="14"/>
      <c r="H1" s="14"/>
      <c r="I1" s="14"/>
      <c r="O1"/>
    </row>
    <row r="2" spans="2:27" ht="18.75" customHeight="1" thickBot="1" x14ac:dyDescent="0.25">
      <c r="B2" t="s">
        <v>311</v>
      </c>
      <c r="C2" s="28"/>
      <c r="D2" s="28"/>
      <c r="F2" s="28"/>
      <c r="G2" s="28"/>
      <c r="H2" s="28"/>
      <c r="I2" s="28"/>
      <c r="J2" s="28"/>
      <c r="K2" s="28"/>
      <c r="L2" s="43" t="s">
        <v>316</v>
      </c>
      <c r="O2"/>
      <c r="Y2" s="22" t="s">
        <v>232</v>
      </c>
      <c r="Z2" s="45"/>
    </row>
    <row r="3" spans="2:27" ht="13.5" thickBot="1" x14ac:dyDescent="0.25">
      <c r="B3" s="44" t="s">
        <v>82</v>
      </c>
      <c r="C3" s="63"/>
      <c r="D3" s="63"/>
      <c r="E3" s="63"/>
      <c r="F3" s="63"/>
      <c r="G3" s="64"/>
      <c r="N3" s="16"/>
      <c r="O3"/>
      <c r="T3" s="5"/>
      <c r="V3" s="5"/>
      <c r="W3" s="5"/>
      <c r="X3" s="5"/>
      <c r="Y3" s="22" t="s">
        <v>233</v>
      </c>
      <c r="Z3" s="47"/>
      <c r="AA3" s="45"/>
    </row>
    <row r="4" spans="2:27" x14ac:dyDescent="0.2">
      <c r="B4" t="s">
        <v>254</v>
      </c>
      <c r="I4" s="74" t="s">
        <v>293</v>
      </c>
      <c r="J4" s="90" t="s">
        <v>314</v>
      </c>
      <c r="N4" s="16"/>
      <c r="O4"/>
      <c r="T4" s="5"/>
      <c r="V4" s="5"/>
      <c r="W4" s="5"/>
      <c r="X4" s="5"/>
      <c r="Y4" s="22"/>
      <c r="Z4" s="61"/>
      <c r="AA4" s="62"/>
    </row>
    <row r="5" spans="2:27" x14ac:dyDescent="0.2">
      <c r="B5" t="s">
        <v>253</v>
      </c>
      <c r="J5" s="89" t="s">
        <v>315</v>
      </c>
      <c r="L5" s="80"/>
      <c r="N5" s="16"/>
      <c r="O5"/>
      <c r="T5" s="5"/>
      <c r="V5" s="5"/>
      <c r="W5" s="5"/>
      <c r="X5" s="5"/>
      <c r="Y5" s="22"/>
      <c r="Z5" s="61"/>
      <c r="AA5" s="62"/>
    </row>
    <row r="6" spans="2:27" ht="14" x14ac:dyDescent="0.2">
      <c r="B6" t="s">
        <v>306</v>
      </c>
      <c r="C6" s="17"/>
      <c r="D6" s="17"/>
      <c r="E6" s="17"/>
      <c r="F6" s="17"/>
      <c r="G6" s="17"/>
      <c r="H6" s="17"/>
      <c r="I6" s="74" t="s">
        <v>292</v>
      </c>
      <c r="J6" s="73" t="s">
        <v>291</v>
      </c>
      <c r="L6" s="15"/>
      <c r="N6" s="16"/>
      <c r="O6"/>
      <c r="T6" s="5"/>
      <c r="V6" s="5"/>
      <c r="W6" s="5"/>
      <c r="X6" s="5"/>
      <c r="Y6" s="22" t="s">
        <v>234</v>
      </c>
      <c r="Z6" s="45"/>
      <c r="AA6" s="48"/>
    </row>
    <row r="7" spans="2:27" x14ac:dyDescent="0.2">
      <c r="B7" t="s">
        <v>305</v>
      </c>
      <c r="C7" s="4"/>
      <c r="D7" s="4"/>
      <c r="E7" s="4"/>
      <c r="G7" s="4"/>
      <c r="H7" s="4"/>
      <c r="I7" s="75" t="s">
        <v>294</v>
      </c>
      <c r="J7" s="77" t="s">
        <v>295</v>
      </c>
      <c r="O7"/>
      <c r="T7" s="12"/>
      <c r="U7" s="12"/>
      <c r="V7" s="12"/>
      <c r="W7" s="12"/>
      <c r="X7" s="12"/>
      <c r="Y7" s="22" t="s">
        <v>235</v>
      </c>
      <c r="Z7" s="47"/>
      <c r="AA7" s="45"/>
    </row>
    <row r="8" spans="2:27" x14ac:dyDescent="0.2">
      <c r="B8" t="s">
        <v>290</v>
      </c>
      <c r="J8" s="78" t="s">
        <v>296</v>
      </c>
      <c r="Y8" s="22" t="s">
        <v>236</v>
      </c>
      <c r="Z8" s="47"/>
      <c r="AA8" s="49"/>
    </row>
    <row r="9" spans="2:27" x14ac:dyDescent="0.2">
      <c r="B9" s="29" t="s">
        <v>26</v>
      </c>
      <c r="C9" s="103" t="s">
        <v>246</v>
      </c>
      <c r="D9" s="103"/>
      <c r="E9" s="103"/>
      <c r="F9" s="103"/>
      <c r="G9" s="103"/>
      <c r="H9" s="103"/>
      <c r="I9" s="103"/>
      <c r="J9" s="103"/>
      <c r="K9" s="103"/>
      <c r="L9" s="103"/>
      <c r="M9" s="5"/>
      <c r="Y9" s="22" t="s">
        <v>237</v>
      </c>
      <c r="AA9" s="46"/>
    </row>
    <row r="10" spans="2:27" x14ac:dyDescent="0.2">
      <c r="B10" s="29" t="s">
        <v>27</v>
      </c>
      <c r="C10" s="103" t="s">
        <v>245</v>
      </c>
      <c r="D10" s="103"/>
      <c r="E10" s="103"/>
      <c r="F10" s="103"/>
      <c r="G10" s="103"/>
      <c r="H10" s="103"/>
      <c r="I10" s="103"/>
      <c r="J10" s="103"/>
      <c r="K10" s="103"/>
      <c r="L10" s="103"/>
      <c r="M10" s="5"/>
      <c r="Y10">
        <v>8</v>
      </c>
    </row>
    <row r="11" spans="2:27" x14ac:dyDescent="0.2">
      <c r="B11" s="29" t="s">
        <v>18</v>
      </c>
      <c r="C11" s="103" t="s">
        <v>247</v>
      </c>
      <c r="D11" s="103"/>
      <c r="E11" s="103"/>
      <c r="F11" s="103"/>
      <c r="G11" s="103"/>
      <c r="H11" s="103"/>
      <c r="I11" s="103"/>
      <c r="J11" s="103"/>
      <c r="K11" s="103"/>
      <c r="L11" s="103"/>
      <c r="M11" s="5"/>
    </row>
    <row r="12" spans="2:27" x14ac:dyDescent="0.2">
      <c r="B12" s="29" t="s">
        <v>16</v>
      </c>
      <c r="C12" s="103" t="s">
        <v>248</v>
      </c>
      <c r="D12" s="103"/>
      <c r="E12" s="103"/>
      <c r="F12" s="103"/>
      <c r="G12" s="103"/>
      <c r="H12" s="103"/>
      <c r="I12" s="103"/>
      <c r="J12" s="103"/>
      <c r="K12" s="103"/>
      <c r="L12" s="103"/>
      <c r="M12" s="5"/>
      <c r="Y12" s="22" t="s">
        <v>28</v>
      </c>
    </row>
    <row r="13" spans="2:27" x14ac:dyDescent="0.2">
      <c r="B13" s="29" t="s">
        <v>19</v>
      </c>
      <c r="C13" s="103" t="s">
        <v>249</v>
      </c>
      <c r="D13" s="103"/>
      <c r="E13" s="103"/>
      <c r="F13" s="103"/>
      <c r="G13" s="103"/>
      <c r="H13" s="103"/>
      <c r="I13" s="103"/>
      <c r="J13" s="103"/>
      <c r="K13" s="103"/>
      <c r="L13" s="103"/>
      <c r="M13" s="5"/>
      <c r="Y13" s="22" t="s">
        <v>67</v>
      </c>
    </row>
    <row r="14" spans="2:27" x14ac:dyDescent="0.2">
      <c r="B14" s="29" t="s">
        <v>17</v>
      </c>
      <c r="C14" s="103" t="s">
        <v>250</v>
      </c>
      <c r="D14" s="103"/>
      <c r="E14" s="103"/>
      <c r="F14" s="103"/>
      <c r="G14" s="103"/>
      <c r="H14" s="103"/>
      <c r="I14" s="103"/>
      <c r="J14" s="103"/>
      <c r="K14" s="103"/>
      <c r="L14" s="103"/>
      <c r="M14" s="5"/>
      <c r="Y14" s="22" t="s">
        <v>60</v>
      </c>
    </row>
    <row r="15" spans="2:27" x14ac:dyDescent="0.2">
      <c r="B15" s="29" t="s">
        <v>20</v>
      </c>
      <c r="C15" s="104" t="s">
        <v>251</v>
      </c>
      <c r="D15" s="104"/>
      <c r="E15" s="104"/>
      <c r="F15" s="104"/>
      <c r="G15" s="104"/>
      <c r="H15" s="104"/>
      <c r="I15" s="104"/>
      <c r="J15" s="104"/>
      <c r="K15" s="104"/>
      <c r="L15" s="104"/>
      <c r="M15" s="5"/>
      <c r="Y15" s="22" t="s">
        <v>68</v>
      </c>
    </row>
    <row r="16" spans="2:27" x14ac:dyDescent="0.2">
      <c r="B16" s="29" t="s">
        <v>110</v>
      </c>
      <c r="C16" s="104" t="s">
        <v>252</v>
      </c>
      <c r="D16" s="104"/>
      <c r="E16" s="104"/>
      <c r="F16" s="104"/>
      <c r="G16" s="104"/>
      <c r="H16" s="104"/>
      <c r="I16" s="104"/>
      <c r="J16" s="104"/>
      <c r="K16" s="104"/>
      <c r="L16" s="104"/>
      <c r="M16" s="5"/>
      <c r="Y16" s="22"/>
    </row>
    <row r="17" spans="1:37" x14ac:dyDescent="0.2">
      <c r="B17" s="1" t="s">
        <v>22</v>
      </c>
      <c r="C17" s="105" t="s">
        <v>285</v>
      </c>
      <c r="D17" s="105"/>
      <c r="E17" s="105"/>
      <c r="F17" s="105"/>
      <c r="G17" s="105"/>
      <c r="H17" s="105"/>
      <c r="I17" s="105"/>
      <c r="J17" s="105"/>
      <c r="K17" s="105"/>
      <c r="L17" s="105"/>
      <c r="M17" s="42" t="s">
        <v>25</v>
      </c>
      <c r="Y17" s="22"/>
      <c r="AD17" t="s">
        <v>105</v>
      </c>
      <c r="AE17">
        <v>0</v>
      </c>
    </row>
    <row r="18" spans="1:37" ht="16.5" x14ac:dyDescent="0.2">
      <c r="B18" s="1" t="s">
        <v>284</v>
      </c>
      <c r="C18" s="102">
        <f>C17*1100+C16*2200</f>
        <v>18700</v>
      </c>
      <c r="D18" s="102"/>
      <c r="E18" s="102"/>
      <c r="F18" s="102"/>
      <c r="G18" s="102"/>
      <c r="H18" s="102"/>
      <c r="I18" s="102"/>
      <c r="J18" s="102"/>
      <c r="K18" s="102"/>
      <c r="L18" s="102"/>
      <c r="M18" s="42" t="s">
        <v>25</v>
      </c>
      <c r="O18" s="69"/>
      <c r="Y18" s="22"/>
      <c r="AD18" t="s">
        <v>106</v>
      </c>
      <c r="AE18">
        <v>1</v>
      </c>
    </row>
    <row r="19" spans="1:37" x14ac:dyDescent="0.2">
      <c r="B19" s="37" t="s">
        <v>226</v>
      </c>
      <c r="C19" s="101" t="s">
        <v>304</v>
      </c>
      <c r="D19" s="101"/>
      <c r="E19" s="101"/>
      <c r="F19" s="101"/>
      <c r="G19" s="101"/>
      <c r="H19" s="101"/>
      <c r="I19" s="101"/>
      <c r="J19" s="101"/>
      <c r="K19" s="101"/>
      <c r="L19" s="101"/>
      <c r="M19" s="5"/>
      <c r="N19" s="5"/>
      <c r="P19" s="92" t="s">
        <v>11</v>
      </c>
      <c r="Q19" s="95" t="s">
        <v>102</v>
      </c>
      <c r="R19" s="96"/>
      <c r="S19" s="97"/>
      <c r="Y19" s="22"/>
    </row>
    <row r="20" spans="1:37" x14ac:dyDescent="0.2">
      <c r="C20" s="5"/>
      <c r="D20" s="5"/>
      <c r="E20" s="5"/>
      <c r="F20" s="5"/>
      <c r="G20" s="5"/>
      <c r="H20" s="5"/>
      <c r="I20" s="5"/>
      <c r="M20" s="5"/>
      <c r="N20" s="71" t="s">
        <v>5</v>
      </c>
      <c r="P20" s="93"/>
      <c r="Q20" s="57" t="s">
        <v>7</v>
      </c>
      <c r="R20" s="51" t="s">
        <v>8</v>
      </c>
      <c r="S20" s="58"/>
      <c r="T20" s="91" t="s">
        <v>69</v>
      </c>
      <c r="U20" s="66" t="s">
        <v>229</v>
      </c>
      <c r="Y20" s="22"/>
      <c r="AE20" s="36" t="s">
        <v>9</v>
      </c>
    </row>
    <row r="21" spans="1:37" x14ac:dyDescent="0.2">
      <c r="B21" s="50" t="s">
        <v>93</v>
      </c>
      <c r="C21" s="7" t="s">
        <v>0</v>
      </c>
      <c r="D21" s="8" t="s">
        <v>1</v>
      </c>
      <c r="E21" s="6" t="s">
        <v>4</v>
      </c>
      <c r="F21" s="26" t="s">
        <v>2</v>
      </c>
      <c r="G21" s="27" t="s">
        <v>3</v>
      </c>
      <c r="H21" s="31" t="s">
        <v>63</v>
      </c>
      <c r="I21" s="32" t="s">
        <v>64</v>
      </c>
      <c r="J21" s="98" t="s">
        <v>24</v>
      </c>
      <c r="K21" s="99"/>
      <c r="L21" s="100"/>
      <c r="M21" s="6" t="s">
        <v>23</v>
      </c>
      <c r="N21" s="72" t="s">
        <v>265</v>
      </c>
      <c r="O21" s="11" t="s">
        <v>66</v>
      </c>
      <c r="P21" s="94"/>
      <c r="Q21" s="52"/>
      <c r="R21" s="53" t="s">
        <v>6</v>
      </c>
      <c r="S21" s="54" t="s">
        <v>104</v>
      </c>
      <c r="T21" s="91"/>
      <c r="U21" s="67" t="s">
        <v>230</v>
      </c>
      <c r="Y21" s="22" t="s">
        <v>228</v>
      </c>
      <c r="Z21" s="22" t="s">
        <v>30</v>
      </c>
      <c r="AA21" s="22" t="s">
        <v>30</v>
      </c>
      <c r="AB21" s="1" t="s">
        <v>9</v>
      </c>
      <c r="AC21" t="s">
        <v>87</v>
      </c>
      <c r="AD21" t="s">
        <v>65</v>
      </c>
      <c r="AE21" s="22" t="s">
        <v>232</v>
      </c>
      <c r="AF21" s="22" t="s">
        <v>238</v>
      </c>
      <c r="AG21" s="22" t="s">
        <v>239</v>
      </c>
      <c r="AH21" s="22" t="s">
        <v>235</v>
      </c>
      <c r="AI21" s="22" t="s">
        <v>236</v>
      </c>
      <c r="AJ21" s="22" t="s">
        <v>237</v>
      </c>
      <c r="AK21" s="22" t="s">
        <v>240</v>
      </c>
    </row>
    <row r="22" spans="1:37" x14ac:dyDescent="0.2">
      <c r="A22">
        <v>1</v>
      </c>
      <c r="B22" s="30" t="s">
        <v>105</v>
      </c>
      <c r="C22" s="10" t="s">
        <v>111</v>
      </c>
      <c r="D22" s="2" t="s">
        <v>120</v>
      </c>
      <c r="E22" s="39" t="s">
        <v>10</v>
      </c>
      <c r="F22" s="18" t="s">
        <v>130</v>
      </c>
      <c r="G22" s="19" t="s">
        <v>131</v>
      </c>
      <c r="H22" s="33" t="s">
        <v>153</v>
      </c>
      <c r="I22" s="34" t="s">
        <v>154</v>
      </c>
      <c r="J22" s="23" t="s">
        <v>227</v>
      </c>
      <c r="K22" s="24" t="s">
        <v>33</v>
      </c>
      <c r="L22" s="25" t="s">
        <v>34</v>
      </c>
      <c r="M22" s="39" t="s">
        <v>88</v>
      </c>
      <c r="N22" s="9" t="s">
        <v>179</v>
      </c>
      <c r="O22" s="13" t="s">
        <v>65</v>
      </c>
      <c r="P22" s="40" t="s">
        <v>257</v>
      </c>
      <c r="Q22" s="55"/>
      <c r="R22" s="56"/>
      <c r="S22" s="2"/>
      <c r="T22" s="41" t="s">
        <v>269</v>
      </c>
      <c r="U22" s="35" t="s">
        <v>129</v>
      </c>
      <c r="V22" s="60">
        <f>COUNTA(P22,#REF!)</f>
        <v>2</v>
      </c>
      <c r="W22" s="60">
        <f t="shared" ref="W22:W34" si="0">IF(B22="なし",1000,700)</f>
        <v>700</v>
      </c>
      <c r="X22" s="60">
        <f>V22*W22</f>
        <v>1400</v>
      </c>
      <c r="Y22" s="22" t="s">
        <v>83</v>
      </c>
      <c r="Z22" s="22" t="s">
        <v>31</v>
      </c>
      <c r="AA22" s="22" t="s">
        <v>31</v>
      </c>
      <c r="AB22" s="1" t="s">
        <v>10</v>
      </c>
      <c r="AC22" t="s">
        <v>88</v>
      </c>
      <c r="AE22" t="s">
        <v>92</v>
      </c>
      <c r="AF22" t="s">
        <v>92</v>
      </c>
      <c r="AG22" t="s">
        <v>91</v>
      </c>
      <c r="AH22" t="s">
        <v>90</v>
      </c>
      <c r="AI22" t="s">
        <v>89</v>
      </c>
      <c r="AJ22" t="s">
        <v>88</v>
      </c>
      <c r="AK22" t="s">
        <v>87</v>
      </c>
    </row>
    <row r="23" spans="1:37" x14ac:dyDescent="0.2">
      <c r="A23">
        <v>2</v>
      </c>
      <c r="B23" s="30" t="s">
        <v>272</v>
      </c>
      <c r="C23" s="10" t="s">
        <v>70</v>
      </c>
      <c r="D23" s="2" t="s">
        <v>71</v>
      </c>
      <c r="E23" s="39" t="s">
        <v>9</v>
      </c>
      <c r="F23" s="18" t="s">
        <v>72</v>
      </c>
      <c r="G23" s="19" t="s">
        <v>73</v>
      </c>
      <c r="H23" s="33" t="s">
        <v>155</v>
      </c>
      <c r="I23" s="34" t="s">
        <v>156</v>
      </c>
      <c r="J23" s="23" t="s">
        <v>227</v>
      </c>
      <c r="K23" s="24" t="s">
        <v>35</v>
      </c>
      <c r="L23" s="25" t="s">
        <v>55</v>
      </c>
      <c r="M23" s="39" t="s">
        <v>88</v>
      </c>
      <c r="N23" s="9" t="s">
        <v>179</v>
      </c>
      <c r="O23" s="13" t="s">
        <v>65</v>
      </c>
      <c r="P23" s="40" t="s">
        <v>257</v>
      </c>
      <c r="Q23" s="55"/>
      <c r="R23" s="56"/>
      <c r="S23" s="2"/>
      <c r="T23" s="41" t="s">
        <v>268</v>
      </c>
      <c r="U23" s="35" t="s">
        <v>129</v>
      </c>
      <c r="V23" s="60">
        <f>COUNTA(P23,#REF!)</f>
        <v>2</v>
      </c>
      <c r="W23" s="60">
        <f t="shared" si="0"/>
        <v>700</v>
      </c>
      <c r="X23" s="60">
        <f t="shared" ref="X23:X33" si="1">V23*W23</f>
        <v>1400</v>
      </c>
      <c r="Y23" s="22" t="s">
        <v>243</v>
      </c>
      <c r="Z23" s="22" t="s">
        <v>32</v>
      </c>
      <c r="AA23" s="22" t="s">
        <v>32</v>
      </c>
      <c r="AC23" t="s">
        <v>89</v>
      </c>
      <c r="AE23" s="59"/>
      <c r="AF23" t="s">
        <v>91</v>
      </c>
      <c r="AG23" t="s">
        <v>90</v>
      </c>
      <c r="AH23" t="s">
        <v>89</v>
      </c>
      <c r="AI23" t="s">
        <v>88</v>
      </c>
      <c r="AJ23" t="s">
        <v>87</v>
      </c>
    </row>
    <row r="24" spans="1:37" x14ac:dyDescent="0.2">
      <c r="A24">
        <v>3</v>
      </c>
      <c r="B24" s="30" t="s">
        <v>273</v>
      </c>
      <c r="C24" s="10" t="s">
        <v>74</v>
      </c>
      <c r="D24" s="2" t="s">
        <v>126</v>
      </c>
      <c r="E24" s="39" t="s">
        <v>10</v>
      </c>
      <c r="F24" s="18" t="s">
        <v>76</v>
      </c>
      <c r="G24" s="19" t="s">
        <v>132</v>
      </c>
      <c r="H24" s="33" t="s">
        <v>157</v>
      </c>
      <c r="I24" s="34" t="s">
        <v>158</v>
      </c>
      <c r="J24" s="23" t="s">
        <v>271</v>
      </c>
      <c r="K24" s="24" t="s">
        <v>37</v>
      </c>
      <c r="L24" s="25" t="s">
        <v>37</v>
      </c>
      <c r="M24" s="39" t="s">
        <v>89</v>
      </c>
      <c r="N24" s="9" t="s">
        <v>179</v>
      </c>
      <c r="O24" s="13" t="s">
        <v>65</v>
      </c>
      <c r="P24" s="40" t="s">
        <v>97</v>
      </c>
      <c r="Q24" s="55"/>
      <c r="R24" s="56"/>
      <c r="S24" s="2"/>
      <c r="T24" s="41"/>
      <c r="U24" s="35"/>
      <c r="V24" s="60">
        <f>COUNTA(P24,#REF!)</f>
        <v>2</v>
      </c>
      <c r="W24" s="60">
        <f t="shared" si="0"/>
        <v>700</v>
      </c>
      <c r="X24" s="60">
        <f t="shared" si="1"/>
        <v>1400</v>
      </c>
      <c r="Y24" s="22" t="s">
        <v>84</v>
      </c>
      <c r="Z24" s="22" t="s">
        <v>33</v>
      </c>
      <c r="AA24" s="22" t="s">
        <v>33</v>
      </c>
      <c r="AC24" t="s">
        <v>90</v>
      </c>
      <c r="AE24" s="36" t="s">
        <v>10</v>
      </c>
      <c r="AF24" s="59"/>
      <c r="AG24" s="59"/>
      <c r="AH24" s="59"/>
      <c r="AI24" s="59"/>
      <c r="AJ24" s="59"/>
    </row>
    <row r="25" spans="1:37" x14ac:dyDescent="0.2">
      <c r="A25">
        <v>4</v>
      </c>
      <c r="B25" s="30" t="s">
        <v>274</v>
      </c>
      <c r="C25" s="10" t="s">
        <v>112</v>
      </c>
      <c r="D25" s="2" t="s">
        <v>121</v>
      </c>
      <c r="E25" s="39" t="s">
        <v>9</v>
      </c>
      <c r="F25" s="18" t="s">
        <v>133</v>
      </c>
      <c r="G25" s="19" t="s">
        <v>134</v>
      </c>
      <c r="H25" s="33" t="s">
        <v>159</v>
      </c>
      <c r="I25" s="34" t="s">
        <v>160</v>
      </c>
      <c r="J25" s="23" t="s">
        <v>271</v>
      </c>
      <c r="K25" s="24" t="s">
        <v>152</v>
      </c>
      <c r="L25" s="25" t="s">
        <v>34</v>
      </c>
      <c r="M25" s="39" t="s">
        <v>88</v>
      </c>
      <c r="N25" s="9" t="s">
        <v>179</v>
      </c>
      <c r="O25" s="13" t="s">
        <v>65</v>
      </c>
      <c r="P25" s="40" t="s">
        <v>257</v>
      </c>
      <c r="Q25" s="55"/>
      <c r="R25" s="56"/>
      <c r="S25" s="2"/>
      <c r="T25" s="41" t="s">
        <v>268</v>
      </c>
      <c r="U25" s="35" t="s">
        <v>129</v>
      </c>
      <c r="V25" s="60">
        <f>COUNTA(P25,#REF!)</f>
        <v>2</v>
      </c>
      <c r="W25" s="60">
        <f t="shared" si="0"/>
        <v>700</v>
      </c>
      <c r="X25" s="60">
        <f t="shared" si="1"/>
        <v>1400</v>
      </c>
      <c r="Y25" s="22" t="s">
        <v>244</v>
      </c>
      <c r="Z25" s="22" t="s">
        <v>34</v>
      </c>
      <c r="AA25" s="22" t="s">
        <v>34</v>
      </c>
      <c r="AC25" t="s">
        <v>91</v>
      </c>
      <c r="AE25" s="22" t="s">
        <v>232</v>
      </c>
      <c r="AF25" s="22" t="s">
        <v>233</v>
      </c>
      <c r="AG25" s="22" t="s">
        <v>241</v>
      </c>
      <c r="AH25" s="22" t="s">
        <v>235</v>
      </c>
      <c r="AI25" s="22" t="s">
        <v>236</v>
      </c>
      <c r="AJ25" s="22" t="s">
        <v>237</v>
      </c>
      <c r="AK25" s="22" t="s">
        <v>242</v>
      </c>
    </row>
    <row r="26" spans="1:37" x14ac:dyDescent="0.2">
      <c r="A26">
        <v>5</v>
      </c>
      <c r="B26" s="30" t="s">
        <v>275</v>
      </c>
      <c r="C26" s="10" t="s">
        <v>78</v>
      </c>
      <c r="D26" s="2" t="s">
        <v>128</v>
      </c>
      <c r="E26" s="39" t="s">
        <v>10</v>
      </c>
      <c r="F26" s="18" t="s">
        <v>80</v>
      </c>
      <c r="G26" s="19" t="s">
        <v>135</v>
      </c>
      <c r="H26" s="33" t="s">
        <v>162</v>
      </c>
      <c r="I26" s="34" t="s">
        <v>161</v>
      </c>
      <c r="J26" s="23" t="s">
        <v>286</v>
      </c>
      <c r="K26" s="24" t="s">
        <v>33</v>
      </c>
      <c r="L26" s="25" t="s">
        <v>33</v>
      </c>
      <c r="M26" s="39" t="s">
        <v>90</v>
      </c>
      <c r="N26" s="9" t="s">
        <v>179</v>
      </c>
      <c r="O26" s="13" t="s">
        <v>65</v>
      </c>
      <c r="P26" s="40" t="s">
        <v>96</v>
      </c>
      <c r="Q26" s="55"/>
      <c r="R26" s="56"/>
      <c r="S26" s="2"/>
      <c r="T26" s="41"/>
      <c r="U26" s="35"/>
      <c r="V26" s="60">
        <f>COUNTA(P26,#REF!)</f>
        <v>2</v>
      </c>
      <c r="W26" s="60">
        <f t="shared" si="0"/>
        <v>700</v>
      </c>
      <c r="X26" s="60">
        <f t="shared" si="1"/>
        <v>1400</v>
      </c>
      <c r="Y26" s="22" t="s">
        <v>85</v>
      </c>
      <c r="Z26" s="22" t="s">
        <v>35</v>
      </c>
      <c r="AA26" s="22" t="s">
        <v>35</v>
      </c>
      <c r="AC26" t="s">
        <v>92</v>
      </c>
      <c r="AE26" t="s">
        <v>92</v>
      </c>
      <c r="AF26" t="s">
        <v>92</v>
      </c>
      <c r="AG26" t="s">
        <v>91</v>
      </c>
      <c r="AH26" t="s">
        <v>90</v>
      </c>
      <c r="AI26" t="s">
        <v>89</v>
      </c>
      <c r="AJ26" t="s">
        <v>88</v>
      </c>
      <c r="AK26" t="s">
        <v>87</v>
      </c>
    </row>
    <row r="27" spans="1:37" x14ac:dyDescent="0.2">
      <c r="A27">
        <v>6</v>
      </c>
      <c r="B27" s="30" t="s">
        <v>276</v>
      </c>
      <c r="C27" s="10" t="s">
        <v>113</v>
      </c>
      <c r="D27" s="2" t="s">
        <v>122</v>
      </c>
      <c r="E27" s="39" t="s">
        <v>9</v>
      </c>
      <c r="F27" s="18" t="s">
        <v>136</v>
      </c>
      <c r="G27" s="19" t="s">
        <v>137</v>
      </c>
      <c r="H27" s="33" t="s">
        <v>163</v>
      </c>
      <c r="I27" s="34" t="s">
        <v>164</v>
      </c>
      <c r="J27" s="23" t="s">
        <v>271</v>
      </c>
      <c r="K27" s="24" t="s">
        <v>152</v>
      </c>
      <c r="L27" s="25" t="s">
        <v>150</v>
      </c>
      <c r="M27" s="39" t="s">
        <v>88</v>
      </c>
      <c r="N27" s="9" t="s">
        <v>179</v>
      </c>
      <c r="O27" s="13" t="s">
        <v>65</v>
      </c>
      <c r="P27" s="40" t="s">
        <v>257</v>
      </c>
      <c r="Q27" s="55"/>
      <c r="R27" s="56"/>
      <c r="S27" s="2"/>
      <c r="T27" s="41" t="s">
        <v>268</v>
      </c>
      <c r="U27" s="35" t="s">
        <v>129</v>
      </c>
      <c r="V27" s="60">
        <f>COUNTA(P27,#REF!)</f>
        <v>2</v>
      </c>
      <c r="W27" s="60">
        <f t="shared" si="0"/>
        <v>700</v>
      </c>
      <c r="X27" s="60">
        <f t="shared" si="1"/>
        <v>1400</v>
      </c>
      <c r="Y27" s="22" t="s">
        <v>86</v>
      </c>
      <c r="Z27" s="22" t="s">
        <v>36</v>
      </c>
      <c r="AA27" s="22" t="s">
        <v>36</v>
      </c>
      <c r="AE27" s="59"/>
      <c r="AF27" t="s">
        <v>91</v>
      </c>
      <c r="AG27" t="s">
        <v>90</v>
      </c>
      <c r="AH27" t="s">
        <v>89</v>
      </c>
      <c r="AI27" t="s">
        <v>88</v>
      </c>
      <c r="AJ27" t="s">
        <v>87</v>
      </c>
    </row>
    <row r="28" spans="1:37" x14ac:dyDescent="0.2">
      <c r="A28">
        <v>7</v>
      </c>
      <c r="B28" s="30" t="s">
        <v>277</v>
      </c>
      <c r="C28" s="10" t="s">
        <v>114</v>
      </c>
      <c r="D28" s="2" t="s">
        <v>125</v>
      </c>
      <c r="E28" s="39" t="s">
        <v>10</v>
      </c>
      <c r="F28" s="18" t="s">
        <v>138</v>
      </c>
      <c r="G28" s="19" t="s">
        <v>139</v>
      </c>
      <c r="H28" s="33" t="s">
        <v>165</v>
      </c>
      <c r="I28" s="34" t="s">
        <v>166</v>
      </c>
      <c r="J28" s="23" t="s">
        <v>227</v>
      </c>
      <c r="K28" s="24" t="s">
        <v>33</v>
      </c>
      <c r="L28" s="25" t="s">
        <v>36</v>
      </c>
      <c r="M28" s="39" t="s">
        <v>88</v>
      </c>
      <c r="N28" s="9" t="s">
        <v>179</v>
      </c>
      <c r="O28" s="13" t="s">
        <v>65</v>
      </c>
      <c r="P28" s="40" t="s">
        <v>257</v>
      </c>
      <c r="Q28" s="55"/>
      <c r="R28" s="56"/>
      <c r="S28" s="2"/>
      <c r="T28" s="41" t="s">
        <v>269</v>
      </c>
      <c r="U28" s="35" t="s">
        <v>129</v>
      </c>
      <c r="V28" s="60">
        <f>COUNTA(P28,#REF!)</f>
        <v>2</v>
      </c>
      <c r="W28" s="60">
        <f t="shared" si="0"/>
        <v>700</v>
      </c>
      <c r="X28" s="60">
        <f t="shared" si="1"/>
        <v>1400</v>
      </c>
      <c r="Y28" s="22"/>
      <c r="Z28" s="22" t="s">
        <v>37</v>
      </c>
      <c r="AA28" s="22" t="s">
        <v>37</v>
      </c>
      <c r="AE28" s="59"/>
      <c r="AF28" s="59"/>
      <c r="AG28" s="59"/>
      <c r="AH28" s="59"/>
      <c r="AI28" s="59"/>
      <c r="AJ28" s="59"/>
    </row>
    <row r="29" spans="1:37" x14ac:dyDescent="0.2">
      <c r="A29">
        <v>8</v>
      </c>
      <c r="B29" s="30" t="s">
        <v>278</v>
      </c>
      <c r="C29" s="10" t="s">
        <v>115</v>
      </c>
      <c r="D29" s="2" t="s">
        <v>123</v>
      </c>
      <c r="E29" s="39" t="s">
        <v>9</v>
      </c>
      <c r="F29" s="18" t="s">
        <v>140</v>
      </c>
      <c r="G29" s="19" t="s">
        <v>141</v>
      </c>
      <c r="H29" s="33" t="s">
        <v>167</v>
      </c>
      <c r="I29" s="34" t="s">
        <v>168</v>
      </c>
      <c r="J29" s="23" t="s">
        <v>271</v>
      </c>
      <c r="K29" s="24" t="s">
        <v>150</v>
      </c>
      <c r="L29" s="25" t="s">
        <v>34</v>
      </c>
      <c r="M29" s="39" t="s">
        <v>88</v>
      </c>
      <c r="N29" s="9" t="s">
        <v>179</v>
      </c>
      <c r="O29" s="13" t="s">
        <v>65</v>
      </c>
      <c r="P29" s="40" t="s">
        <v>257</v>
      </c>
      <c r="Q29" s="55"/>
      <c r="R29" s="56"/>
      <c r="S29" s="2"/>
      <c r="T29" s="41" t="s">
        <v>269</v>
      </c>
      <c r="U29" s="35" t="s">
        <v>129</v>
      </c>
      <c r="V29" s="60">
        <f>COUNTA(P29,#REF!)</f>
        <v>2</v>
      </c>
      <c r="W29" s="60">
        <f t="shared" si="0"/>
        <v>700</v>
      </c>
      <c r="X29" s="60">
        <f t="shared" si="1"/>
        <v>1400</v>
      </c>
      <c r="Y29" s="22"/>
      <c r="Z29" s="22" t="s">
        <v>38</v>
      </c>
      <c r="AA29" s="22" t="s">
        <v>38</v>
      </c>
      <c r="AE29" s="59"/>
      <c r="AF29" s="59"/>
      <c r="AG29" s="59"/>
      <c r="AH29" s="59"/>
      <c r="AI29" s="59"/>
      <c r="AJ29" s="59"/>
    </row>
    <row r="30" spans="1:37" x14ac:dyDescent="0.2">
      <c r="A30">
        <v>9</v>
      </c>
      <c r="B30" s="30" t="s">
        <v>279</v>
      </c>
      <c r="C30" s="10" t="s">
        <v>116</v>
      </c>
      <c r="D30" s="2" t="s">
        <v>127</v>
      </c>
      <c r="E30" s="39" t="s">
        <v>10</v>
      </c>
      <c r="F30" s="18" t="s">
        <v>142</v>
      </c>
      <c r="G30" s="19" t="s">
        <v>143</v>
      </c>
      <c r="H30" s="33" t="s">
        <v>169</v>
      </c>
      <c r="I30" s="34" t="s">
        <v>170</v>
      </c>
      <c r="J30" s="23" t="s">
        <v>271</v>
      </c>
      <c r="K30" s="24" t="s">
        <v>152</v>
      </c>
      <c r="L30" s="25" t="s">
        <v>152</v>
      </c>
      <c r="M30" s="39" t="s">
        <v>88</v>
      </c>
      <c r="N30" s="9" t="s">
        <v>179</v>
      </c>
      <c r="O30" s="13" t="s">
        <v>65</v>
      </c>
      <c r="P30" s="40" t="s">
        <v>259</v>
      </c>
      <c r="Q30" s="55"/>
      <c r="R30" s="56"/>
      <c r="S30" s="2"/>
      <c r="T30" s="41"/>
      <c r="U30" s="35"/>
      <c r="V30" s="60">
        <f>COUNTA(P30,#REF!)</f>
        <v>2</v>
      </c>
      <c r="W30" s="60">
        <f t="shared" si="0"/>
        <v>700</v>
      </c>
      <c r="X30" s="60">
        <f t="shared" si="1"/>
        <v>1400</v>
      </c>
      <c r="Y30" s="22"/>
      <c r="Z30" s="22" t="s">
        <v>39</v>
      </c>
      <c r="AA30" s="22" t="s">
        <v>39</v>
      </c>
      <c r="AE30" s="59"/>
      <c r="AF30" s="59"/>
      <c r="AG30" s="59"/>
      <c r="AH30" s="59"/>
      <c r="AI30" s="59"/>
      <c r="AJ30" s="59"/>
    </row>
    <row r="31" spans="1:37" x14ac:dyDescent="0.2">
      <c r="A31">
        <v>10</v>
      </c>
      <c r="B31" s="30" t="s">
        <v>280</v>
      </c>
      <c r="C31" s="10" t="s">
        <v>117</v>
      </c>
      <c r="D31" s="2" t="s">
        <v>75</v>
      </c>
      <c r="E31" s="39" t="s">
        <v>9</v>
      </c>
      <c r="F31" s="18" t="s">
        <v>144</v>
      </c>
      <c r="G31" s="19" t="s">
        <v>77</v>
      </c>
      <c r="H31" s="33" t="s">
        <v>171</v>
      </c>
      <c r="I31" s="34" t="s">
        <v>172</v>
      </c>
      <c r="J31" s="23" t="s">
        <v>227</v>
      </c>
      <c r="K31" s="24" t="s">
        <v>35</v>
      </c>
      <c r="L31" s="25" t="s">
        <v>37</v>
      </c>
      <c r="M31" s="39" t="s">
        <v>88</v>
      </c>
      <c r="N31" s="9" t="s">
        <v>179</v>
      </c>
      <c r="O31" s="13" t="s">
        <v>65</v>
      </c>
      <c r="P31" s="40" t="s">
        <v>257</v>
      </c>
      <c r="Q31" s="55"/>
      <c r="R31" s="56"/>
      <c r="S31" s="2"/>
      <c r="T31" s="41" t="s">
        <v>268</v>
      </c>
      <c r="U31" s="35" t="s">
        <v>129</v>
      </c>
      <c r="V31" s="60">
        <f>COUNTA(P31,#REF!)</f>
        <v>2</v>
      </c>
      <c r="W31" s="60">
        <f t="shared" si="0"/>
        <v>700</v>
      </c>
      <c r="X31" s="60">
        <f t="shared" si="1"/>
        <v>1400</v>
      </c>
      <c r="Y31" s="22"/>
      <c r="Z31" s="22" t="s">
        <v>40</v>
      </c>
      <c r="AA31" s="22" t="s">
        <v>40</v>
      </c>
      <c r="AE31" s="59"/>
      <c r="AF31" s="59"/>
      <c r="AG31" s="59"/>
      <c r="AH31" s="59"/>
      <c r="AI31" s="59"/>
      <c r="AJ31" s="59"/>
    </row>
    <row r="32" spans="1:37" x14ac:dyDescent="0.2">
      <c r="A32">
        <v>11</v>
      </c>
      <c r="B32" s="30" t="s">
        <v>281</v>
      </c>
      <c r="C32" s="10" t="s">
        <v>118</v>
      </c>
      <c r="D32" s="2" t="s">
        <v>124</v>
      </c>
      <c r="E32" s="39" t="s">
        <v>10</v>
      </c>
      <c r="F32" s="18" t="s">
        <v>145</v>
      </c>
      <c r="G32" s="19" t="s">
        <v>146</v>
      </c>
      <c r="H32" s="33" t="s">
        <v>173</v>
      </c>
      <c r="I32" s="34" t="s">
        <v>174</v>
      </c>
      <c r="J32" s="23" t="s">
        <v>271</v>
      </c>
      <c r="K32" s="24" t="s">
        <v>152</v>
      </c>
      <c r="L32" s="25" t="s">
        <v>150</v>
      </c>
      <c r="M32" s="39" t="s">
        <v>88</v>
      </c>
      <c r="N32" s="9" t="s">
        <v>179</v>
      </c>
      <c r="O32" s="13" t="s">
        <v>65</v>
      </c>
      <c r="P32" s="40" t="s">
        <v>257</v>
      </c>
      <c r="Q32" s="55"/>
      <c r="R32" s="56"/>
      <c r="S32" s="2"/>
      <c r="T32" s="41"/>
      <c r="U32" s="35"/>
      <c r="V32" s="60">
        <f>COUNTA(P32,#REF!)</f>
        <v>2</v>
      </c>
      <c r="W32" s="60">
        <f t="shared" si="0"/>
        <v>700</v>
      </c>
      <c r="X32" s="60">
        <f t="shared" si="1"/>
        <v>1400</v>
      </c>
      <c r="Y32" s="22"/>
      <c r="Z32" s="22" t="s">
        <v>41</v>
      </c>
      <c r="AA32" s="22" t="s">
        <v>41</v>
      </c>
      <c r="AE32" s="59"/>
      <c r="AF32" s="59"/>
      <c r="AG32" s="59"/>
      <c r="AH32" s="59"/>
      <c r="AI32" s="59"/>
      <c r="AJ32" s="59"/>
    </row>
    <row r="33" spans="1:36" x14ac:dyDescent="0.2">
      <c r="A33">
        <v>12</v>
      </c>
      <c r="B33" s="30" t="s">
        <v>282</v>
      </c>
      <c r="C33" s="10" t="s">
        <v>119</v>
      </c>
      <c r="D33" s="2" t="s">
        <v>79</v>
      </c>
      <c r="E33" s="39" t="s">
        <v>9</v>
      </c>
      <c r="F33" s="18" t="s">
        <v>147</v>
      </c>
      <c r="G33" s="19" t="s">
        <v>81</v>
      </c>
      <c r="H33" s="33" t="s">
        <v>175</v>
      </c>
      <c r="I33" s="34" t="s">
        <v>176</v>
      </c>
      <c r="J33" s="23" t="s">
        <v>271</v>
      </c>
      <c r="K33" s="24" t="s">
        <v>150</v>
      </c>
      <c r="L33" s="25" t="s">
        <v>150</v>
      </c>
      <c r="M33" s="39" t="s">
        <v>88</v>
      </c>
      <c r="N33" s="9" t="s">
        <v>179</v>
      </c>
      <c r="O33" s="13" t="s">
        <v>65</v>
      </c>
      <c r="P33" s="40" t="s">
        <v>255</v>
      </c>
      <c r="Q33" s="55"/>
      <c r="R33" s="56"/>
      <c r="S33" s="2"/>
      <c r="T33" s="41"/>
      <c r="U33" s="35"/>
      <c r="V33" s="60">
        <f>COUNTA(P33,#REF!)</f>
        <v>2</v>
      </c>
      <c r="W33" s="60">
        <f t="shared" si="0"/>
        <v>700</v>
      </c>
      <c r="X33" s="60">
        <f t="shared" si="1"/>
        <v>1400</v>
      </c>
      <c r="Y33" s="22"/>
      <c r="AA33" s="22" t="s">
        <v>42</v>
      </c>
      <c r="AE33" s="17"/>
      <c r="AF33" s="17"/>
      <c r="AG33" s="17"/>
      <c r="AH33" s="17"/>
      <c r="AI33" s="17"/>
      <c r="AJ33" s="17"/>
    </row>
    <row r="34" spans="1:36" x14ac:dyDescent="0.2">
      <c r="A34">
        <v>13</v>
      </c>
      <c r="B34" s="30" t="s">
        <v>107</v>
      </c>
      <c r="C34" s="10" t="s">
        <v>148</v>
      </c>
      <c r="D34" s="2" t="s">
        <v>149</v>
      </c>
      <c r="E34" s="39" t="s">
        <v>9</v>
      </c>
      <c r="F34" s="18" t="str">
        <f>ASC(PHONETIC(C34))</f>
        <v>ｽｷﾞﾅﾐ</v>
      </c>
      <c r="G34" s="19" t="str">
        <f>ASC(PHONETIC(D34))</f>
        <v>ｼｭﾝ</v>
      </c>
      <c r="H34" s="33" t="s">
        <v>177</v>
      </c>
      <c r="I34" s="34" t="s">
        <v>178</v>
      </c>
      <c r="J34" s="23" t="s">
        <v>307</v>
      </c>
      <c r="K34" s="24" t="s">
        <v>150</v>
      </c>
      <c r="L34" s="25" t="s">
        <v>151</v>
      </c>
      <c r="M34" s="39" t="s">
        <v>91</v>
      </c>
      <c r="N34" s="9" t="s">
        <v>179</v>
      </c>
      <c r="O34" s="13" t="s">
        <v>65</v>
      </c>
      <c r="P34" s="40" t="s">
        <v>95</v>
      </c>
      <c r="Q34" s="55"/>
      <c r="R34" s="56"/>
      <c r="S34" s="2"/>
      <c r="T34" s="41"/>
      <c r="U34" s="35"/>
      <c r="V34" s="60">
        <f>COUNTA(P34,#REF!)</f>
        <v>2</v>
      </c>
      <c r="W34">
        <f t="shared" si="0"/>
        <v>1000</v>
      </c>
      <c r="X34">
        <f>V34*W34</f>
        <v>2000</v>
      </c>
    </row>
  </sheetData>
  <mergeCells count="15">
    <mergeCell ref="C18:L18"/>
    <mergeCell ref="C9:L9"/>
    <mergeCell ref="C10:L10"/>
    <mergeCell ref="C11:L11"/>
    <mergeCell ref="C12:L12"/>
    <mergeCell ref="C13:L13"/>
    <mergeCell ref="C14:L14"/>
    <mergeCell ref="C15:L15"/>
    <mergeCell ref="C17:L17"/>
    <mergeCell ref="C16:L16"/>
    <mergeCell ref="T20:T21"/>
    <mergeCell ref="P19:P21"/>
    <mergeCell ref="Q19:S19"/>
    <mergeCell ref="J21:L21"/>
    <mergeCell ref="C19:L19"/>
  </mergeCells>
  <phoneticPr fontId="2"/>
  <conditionalFormatting sqref="B22:B34">
    <cfRule type="containsText" dxfId="103" priority="1" operator="containsText" text="なし">
      <formula>NOT(ISERROR(SEARCH("なし",B22)))</formula>
    </cfRule>
  </conditionalFormatting>
  <dataValidations disablePrompts="1" count="19">
    <dataValidation imeMode="halfAlpha" allowBlank="1" showInputMessage="1" showErrorMessage="1" promptTitle="秒・ｍ" prompt="トラック競技の秒の記録_x000a_フィールド競技のｍの記録を半角数字で記入してください。" sqref="R22:R34" xr:uid="{00000000-0002-0000-0000-000000000000}"/>
    <dataValidation imeMode="halfAlpha" allowBlank="1" showInputMessage="1" showErrorMessage="1" promptTitle="秒以下・ｃｍ" prompt="トラック競技の秒以下の記録_x000a_フィールド競技のｃｍの記録を半角数字で入力してください。" sqref="S22:S34" xr:uid="{00000000-0002-0000-0000-000001000000}"/>
    <dataValidation imeMode="halfAlpha" allowBlank="1" showInputMessage="1" showErrorMessage="1" promptTitle="分" prompt="800m以上のトラック競技の分の記録を半角数字で入力してください。_x000a__x000a__x000a__x000a__x000a__x000a__x000a__x000a__x000a__x000a__x000a__x000a__x000a__x000a__x000a__x000a__x000a__x000a__x000a_" sqref="Q23:Q34" xr:uid="{00000000-0002-0000-0000-000002000000}"/>
    <dataValidation imeMode="halfAlpha" allowBlank="1" showInputMessage="1" showErrorMessage="1" promptTitle="分" prompt="800m以上のトラック競技の分の記録を半角数字で入力してください。" sqref="Q22" xr:uid="{00000000-0002-0000-0000-000003000000}"/>
    <dataValidation imeMode="halfAlpha" allowBlank="1" showInputMessage="1" showErrorMessage="1" promptTitle="リレーチーム番号" prompt="リレーチームをアルファベット（A、B・・）で入力してください。" sqref="U22:U34" xr:uid="{00000000-0002-0000-0000-000004000000}"/>
    <dataValidation type="list" imeMode="hiragana" allowBlank="1" sqref="O22:O34" xr:uid="{00000000-0002-0000-0000-000005000000}">
      <formula1>$AD$21</formula1>
    </dataValidation>
    <dataValidation imeMode="halfAlpha" allowBlank="1" showInputMessage="1" showErrorMessage="1" promptTitle="ﾛｰﾏ字（名）" prompt="ﾊﾟｽﾎﾟｰﾄを持っている方は、ﾊﾟｽﾎﾟｰﾄに記載の英字表記を記入してください。_x000a_ﾊﾟｽﾎﾟｰﾄを持っていない方は、ｼｰﾄ2のヘボン式ﾛｰﾏ字表を基に記入してください。" sqref="I22:I34" xr:uid="{00000000-0002-0000-0000-000006000000}"/>
    <dataValidation imeMode="halfAlpha" allowBlank="1" showInputMessage="1" showErrorMessage="1" promptTitle="ﾛｰﾏ字（姓）" prompt="ﾊﾟｽﾎﾟｰﾄを持っている方は、ﾊﾟｽﾎﾟｰﾄに記載の英字表記を記入してください。_x000a_ﾊﾟｽﾎﾟｰﾄを持っていない方は、ｼｰﾄ2のヘボン式ﾛｰﾏ字表を基に記入してください。" sqref="H22:H34" xr:uid="{00000000-0002-0000-0000-000007000000}"/>
    <dataValidation type="list" errorStyle="warning" imeMode="halfAlpha" allowBlank="1" showInputMessage="1" errorTitle="半角英数字" error="半角英数字にて入力をお願いします。" promptTitle="登録番号or申請中orなし" prompt="「東陸登録番号:Sから始まる番号」又はリストより「申請中」又は「なし」の入力をお願いします。_x000a_空欄の場合登録番号なしとします。" sqref="B22:B34" xr:uid="{00000000-0002-0000-0000-000008000000}">
      <formula1>$AD$17:$AD$18</formula1>
    </dataValidation>
    <dataValidation imeMode="hiragana" allowBlank="1" showInputMessage="1" showErrorMessage="1" sqref="C22:E34" xr:uid="{00000000-0002-0000-0000-000009000000}"/>
    <dataValidation imeMode="hiragana" allowBlank="1" showInputMessage="1" showErrorMessage="1" promptTitle="ﾌﾘｶﾞﾅ（名）" prompt="名の欄に名前を入力するとそのﾌﾘｶﾞﾅが演算結果として表示されます。_x000a_正しく表示されない場合は正しいﾌﾘｶﾞﾅを再度半角ｶﾀｶﾅで入力してください。" sqref="G22:G34" xr:uid="{00000000-0002-0000-0000-00000A000000}"/>
    <dataValidation imeMode="hiragana" allowBlank="1" showInputMessage="1" showErrorMessage="1" promptTitle="ﾌﾘｶﾞﾅ（姓）" prompt="姓の欄に名字を入力するとそのﾌﾘｶﾞﾅが演算結果として表示されます。_x000a_正しく表示されない場合は再度、正しいﾌﾘｶﾞﾅを半角ｶﾀｶﾅで入力してください。" sqref="F22:F34" xr:uid="{00000000-0002-0000-0000-00000B000000}"/>
    <dataValidation allowBlank="1" showInputMessage="1" showErrorMessage="1" promptTitle="所属" prompt="所属はなるべく６文字以内で入力してください。_x000a_また、中学校は&quot;中&quot;を最後に必ず着けてください。" sqref="N22:N34" xr:uid="{00000000-0002-0000-0000-00000C000000}"/>
    <dataValidation type="list" allowBlank="1" showInputMessage="1" showErrorMessage="1" sqref="P22:P34" xr:uid="{00000000-0002-0000-0000-00000E000000}">
      <formula1>INDIRECT($M22)</formula1>
    </dataValidation>
    <dataValidation type="list" allowBlank="1" showInputMessage="1" showErrorMessage="1" sqref="L22:L34" xr:uid="{00000000-0002-0000-0000-000010000000}">
      <formula1>$AC$21:$AC$51</formula1>
    </dataValidation>
    <dataValidation type="list" allowBlank="1" showInputMessage="1" showErrorMessage="1" sqref="K22:K34" xr:uid="{00000000-0002-0000-0000-000012000000}">
      <formula1>$AB$21:$AB$32</formula1>
    </dataValidation>
    <dataValidation type="list" allowBlank="1" showInputMessage="1" showErrorMessage="1" promptTitle="性別" prompt="性別をドロップダウンリストより選択してください。" sqref="E22:E34" xr:uid="{00000000-0002-0000-0000-000013000000}">
      <formula1>$AD$21:$AD$22</formula1>
    </dataValidation>
    <dataValidation type="list" allowBlank="1" showInputMessage="1" showErrorMessage="1" sqref="M22:M34" xr:uid="{00000000-0002-0000-0000-00000F000000}">
      <formula1>INDIRECT($E22&amp;$J22)</formula1>
    </dataValidation>
    <dataValidation type="list" allowBlank="1" showInputMessage="1" showErrorMessage="1" sqref="T22:T34" xr:uid="{00000000-0002-0000-0000-00000D000000}">
      <formula1>INDIRECT($M22&amp;$E22)</formula1>
    </dataValidation>
  </dataValidations>
  <hyperlinks>
    <hyperlink ref="C15" r:id="rId1" xr:uid="{00000000-0004-0000-0000-000000000000}"/>
  </hyperlinks>
  <printOptions verticalCentered="1"/>
  <pageMargins left="0.39370078740157483" right="0" top="0" bottom="0" header="0.51181102362204722" footer="0.51181102362204722"/>
  <pageSetup paperSize="9" scale="62" orientation="landscape" horizontalDpi="4294967293" verticalDpi="300" r:id="rId2"/>
  <headerFooter alignWithMargins="0"/>
  <rowBreaks count="1" manualBreakCount="1">
    <brk id="43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AQ74"/>
  <sheetViews>
    <sheetView tabSelected="1" showOutlineSymbols="0" zoomScale="90" zoomScaleNormal="90" workbookViewId="0">
      <selection activeCell="B1" sqref="B1"/>
    </sheetView>
  </sheetViews>
  <sheetFormatPr defaultRowHeight="13" x14ac:dyDescent="0.2"/>
  <cols>
    <col min="1" max="1" width="3.6328125" customWidth="1"/>
    <col min="2" max="2" width="14.6328125" customWidth="1"/>
    <col min="3" max="4" width="7.6328125" customWidth="1"/>
    <col min="5" max="5" width="5.26953125" bestFit="1" customWidth="1"/>
    <col min="6" max="9" width="8.6328125" customWidth="1"/>
    <col min="10" max="12" width="3.6328125" style="5" bestFit="1" customWidth="1"/>
    <col min="13" max="13" width="4.6328125" customWidth="1"/>
    <col min="14" max="14" width="12.6328125" customWidth="1"/>
    <col min="15" max="15" width="8.6328125" style="5" customWidth="1"/>
    <col min="16" max="16" width="12.6328125" customWidth="1"/>
    <col min="17" max="19" width="3.08984375" customWidth="1"/>
    <col min="20" max="20" width="12.6328125" customWidth="1"/>
    <col min="21" max="23" width="3.08984375" customWidth="1"/>
    <col min="24" max="24" width="20.6328125" customWidth="1"/>
    <col min="25" max="27" width="10.6328125" style="5" customWidth="1"/>
    <col min="28" max="28" width="4.6328125" hidden="1" customWidth="1"/>
    <col min="29" max="29" width="1.6328125" hidden="1" customWidth="1"/>
    <col min="30" max="30" width="6.26953125" hidden="1" customWidth="1"/>
    <col min="31" max="33" width="3.453125" hidden="1" customWidth="1"/>
    <col min="34" max="34" width="3.36328125" hidden="1" customWidth="1"/>
    <col min="35" max="35" width="4.36328125" hidden="1" customWidth="1"/>
    <col min="36" max="36" width="7.08984375" hidden="1" customWidth="1"/>
    <col min="37" max="43" width="9" hidden="1" customWidth="1"/>
    <col min="44" max="44" width="9" customWidth="1"/>
  </cols>
  <sheetData>
    <row r="1" spans="2:33" ht="28" x14ac:dyDescent="0.2">
      <c r="B1" s="14" t="s">
        <v>15</v>
      </c>
      <c r="C1" s="3"/>
      <c r="G1" s="14"/>
      <c r="H1" s="14"/>
      <c r="I1" s="14"/>
      <c r="O1"/>
    </row>
    <row r="2" spans="2:33" ht="18.75" customHeight="1" x14ac:dyDescent="0.2">
      <c r="B2" t="s">
        <v>308</v>
      </c>
      <c r="C2" s="28"/>
      <c r="D2" s="28"/>
      <c r="F2" s="28"/>
      <c r="G2" s="28"/>
      <c r="H2" s="28"/>
      <c r="I2" s="28"/>
      <c r="J2" s="28"/>
      <c r="K2" s="28"/>
      <c r="L2" s="15"/>
      <c r="N2" s="43" t="s">
        <v>316</v>
      </c>
      <c r="O2"/>
      <c r="AA2" s="125" t="s">
        <v>231</v>
      </c>
      <c r="AE2" s="22" t="s">
        <v>312</v>
      </c>
      <c r="AF2" s="45"/>
    </row>
    <row r="3" spans="2:33" ht="16.5" x14ac:dyDescent="0.2">
      <c r="B3" s="4" t="s">
        <v>310</v>
      </c>
      <c r="N3" s="16"/>
      <c r="O3"/>
      <c r="X3" s="5"/>
      <c r="AA3" s="125"/>
      <c r="AB3" s="5"/>
      <c r="AC3" s="5"/>
      <c r="AD3" s="5"/>
      <c r="AE3" s="22" t="s">
        <v>47</v>
      </c>
      <c r="AF3" s="47"/>
      <c r="AG3" s="45"/>
    </row>
    <row r="4" spans="2:33" ht="14" x14ac:dyDescent="0.2">
      <c r="B4" s="4" t="s">
        <v>309</v>
      </c>
      <c r="N4" s="16"/>
      <c r="O4"/>
      <c r="X4" s="5"/>
      <c r="AA4" s="125"/>
      <c r="AB4" s="5"/>
      <c r="AC4" s="5"/>
      <c r="AD4" s="5"/>
      <c r="AE4" s="22" t="s">
        <v>46</v>
      </c>
      <c r="AF4" s="45"/>
      <c r="AG4" s="48"/>
    </row>
    <row r="5" spans="2:33" ht="14.25" customHeight="1" x14ac:dyDescent="0.2">
      <c r="B5" t="s">
        <v>283</v>
      </c>
      <c r="C5" s="17"/>
      <c r="D5" s="17"/>
      <c r="E5" s="17"/>
      <c r="F5" s="17"/>
      <c r="G5" s="17"/>
      <c r="H5" s="17"/>
      <c r="I5" s="17"/>
      <c r="J5" s="15"/>
      <c r="K5" s="15"/>
      <c r="L5" s="15"/>
      <c r="N5" s="124" t="s">
        <v>303</v>
      </c>
      <c r="O5" s="124"/>
      <c r="X5" s="5"/>
      <c r="AA5" s="125"/>
      <c r="AB5" s="5"/>
      <c r="AC5" s="5"/>
      <c r="AD5" s="5"/>
      <c r="AE5" s="22" t="s">
        <v>45</v>
      </c>
      <c r="AF5" s="47"/>
      <c r="AG5" s="45"/>
    </row>
    <row r="6" spans="2:33" x14ac:dyDescent="0.2">
      <c r="B6" t="s">
        <v>61</v>
      </c>
      <c r="C6" s="4"/>
      <c r="D6" s="4"/>
      <c r="E6" s="4"/>
      <c r="G6" s="4"/>
      <c r="H6" s="4"/>
      <c r="I6" s="4"/>
      <c r="N6" s="124"/>
      <c r="O6" s="124"/>
      <c r="X6" s="12"/>
      <c r="Y6" s="12"/>
      <c r="Z6" s="12"/>
      <c r="AA6" s="125"/>
      <c r="AB6" s="12"/>
      <c r="AC6" s="12"/>
      <c r="AD6" s="12"/>
      <c r="AE6" s="22" t="s">
        <v>44</v>
      </c>
      <c r="AF6" s="45"/>
      <c r="AG6" s="48"/>
    </row>
    <row r="7" spans="2:33" ht="16.5" x14ac:dyDescent="0.2">
      <c r="B7" t="s">
        <v>313</v>
      </c>
      <c r="C7" s="5"/>
      <c r="D7" s="5"/>
      <c r="E7" s="5"/>
      <c r="F7" s="5"/>
      <c r="G7" s="5"/>
      <c r="H7" s="5"/>
      <c r="I7" s="5"/>
      <c r="M7" s="5"/>
      <c r="N7" s="5"/>
      <c r="AA7" s="125"/>
      <c r="AE7" s="22" t="s">
        <v>43</v>
      </c>
      <c r="AF7" s="47"/>
      <c r="AG7" s="49"/>
    </row>
    <row r="8" spans="2:33" x14ac:dyDescent="0.2">
      <c r="N8" s="74" t="s">
        <v>293</v>
      </c>
      <c r="O8" s="90" t="s">
        <v>314</v>
      </c>
      <c r="P8" s="5"/>
      <c r="AA8" s="125"/>
      <c r="AE8" s="22" t="s">
        <v>42</v>
      </c>
      <c r="AG8" s="46"/>
    </row>
    <row r="9" spans="2:33" ht="13.5" customHeight="1" x14ac:dyDescent="0.2">
      <c r="B9" s="122" t="s">
        <v>287</v>
      </c>
      <c r="C9" s="122"/>
      <c r="D9" s="122"/>
      <c r="E9" s="107"/>
      <c r="F9" s="108"/>
      <c r="G9" s="108"/>
      <c r="H9" s="108"/>
      <c r="I9" s="108"/>
      <c r="J9" s="108"/>
      <c r="K9" s="108"/>
      <c r="L9" s="109"/>
      <c r="M9" s="5"/>
      <c r="O9" s="89" t="s">
        <v>315</v>
      </c>
      <c r="P9" s="5"/>
      <c r="Q9" s="79"/>
      <c r="R9" s="73"/>
      <c r="S9" s="73"/>
      <c r="T9" s="73"/>
      <c r="U9" s="73"/>
      <c r="V9" s="73"/>
      <c r="W9" s="73"/>
      <c r="X9" s="73"/>
      <c r="AA9" s="125"/>
    </row>
    <row r="10" spans="2:33" ht="13.5" customHeight="1" x14ac:dyDescent="0.2">
      <c r="B10" s="122" t="s">
        <v>288</v>
      </c>
      <c r="C10" s="122"/>
      <c r="D10" s="122"/>
      <c r="E10" s="107"/>
      <c r="F10" s="108"/>
      <c r="G10" s="108"/>
      <c r="H10" s="108"/>
      <c r="I10" s="108"/>
      <c r="J10" s="108"/>
      <c r="K10" s="108"/>
      <c r="L10" s="109"/>
      <c r="M10" s="5"/>
      <c r="N10" s="74" t="s">
        <v>292</v>
      </c>
      <c r="O10" s="73" t="s">
        <v>291</v>
      </c>
      <c r="P10" s="5"/>
      <c r="Q10" s="73"/>
      <c r="R10" s="73"/>
      <c r="S10" s="73"/>
      <c r="T10" s="73"/>
      <c r="U10" s="73"/>
      <c r="V10" s="73"/>
      <c r="W10" s="73"/>
      <c r="X10" s="73"/>
      <c r="AA10" s="125"/>
    </row>
    <row r="11" spans="2:33" ht="13.5" customHeight="1" x14ac:dyDescent="0.2">
      <c r="B11" s="122" t="s">
        <v>18</v>
      </c>
      <c r="C11" s="122"/>
      <c r="D11" s="122"/>
      <c r="E11" s="107"/>
      <c r="F11" s="108"/>
      <c r="G11" s="108"/>
      <c r="H11" s="108"/>
      <c r="I11" s="108"/>
      <c r="J11" s="108"/>
      <c r="K11" s="108"/>
      <c r="L11" s="109"/>
      <c r="M11" s="5"/>
      <c r="N11" s="75" t="s">
        <v>294</v>
      </c>
      <c r="O11" s="77" t="s">
        <v>295</v>
      </c>
      <c r="P11" s="5"/>
      <c r="Q11" s="70"/>
      <c r="R11" s="70"/>
      <c r="S11" s="70"/>
      <c r="T11" s="70"/>
      <c r="U11" s="70"/>
      <c r="V11" s="70"/>
      <c r="W11" s="70"/>
      <c r="AA11" s="125"/>
    </row>
    <row r="12" spans="2:33" ht="13.5" customHeight="1" x14ac:dyDescent="0.2">
      <c r="B12" s="122" t="s">
        <v>16</v>
      </c>
      <c r="C12" s="122"/>
      <c r="D12" s="122"/>
      <c r="E12" s="107"/>
      <c r="F12" s="108"/>
      <c r="G12" s="108"/>
      <c r="H12" s="108"/>
      <c r="I12" s="108"/>
      <c r="J12" s="108"/>
      <c r="K12" s="108"/>
      <c r="L12" s="109"/>
      <c r="M12" s="5"/>
      <c r="O12" s="78" t="s">
        <v>296</v>
      </c>
      <c r="P12" s="70"/>
      <c r="Q12" s="70"/>
      <c r="R12" s="70"/>
      <c r="S12" s="70"/>
      <c r="T12" s="70"/>
      <c r="U12" s="70"/>
      <c r="V12" s="70"/>
      <c r="W12" s="70"/>
      <c r="AA12" s="125"/>
      <c r="AE12" s="22" t="s">
        <v>28</v>
      </c>
    </row>
    <row r="13" spans="2:33" x14ac:dyDescent="0.2">
      <c r="B13" s="122" t="s">
        <v>19</v>
      </c>
      <c r="C13" s="122"/>
      <c r="D13" s="122"/>
      <c r="E13" s="107"/>
      <c r="F13" s="108"/>
      <c r="G13" s="108"/>
      <c r="H13" s="108"/>
      <c r="I13" s="108"/>
      <c r="J13" s="108"/>
      <c r="K13" s="108"/>
      <c r="L13" s="109"/>
      <c r="M13" s="5"/>
      <c r="O13" s="76"/>
      <c r="AA13" s="125"/>
      <c r="AE13" s="22" t="s">
        <v>67</v>
      </c>
    </row>
    <row r="14" spans="2:33" x14ac:dyDescent="0.2">
      <c r="B14" s="122" t="s">
        <v>17</v>
      </c>
      <c r="C14" s="122"/>
      <c r="D14" s="122"/>
      <c r="E14" s="107"/>
      <c r="F14" s="108"/>
      <c r="G14" s="108"/>
      <c r="H14" s="108"/>
      <c r="I14" s="108"/>
      <c r="J14" s="108"/>
      <c r="K14" s="108"/>
      <c r="L14" s="109"/>
      <c r="M14" s="5"/>
      <c r="AA14" s="125"/>
      <c r="AE14" s="22" t="s">
        <v>60</v>
      </c>
    </row>
    <row r="15" spans="2:33" x14ac:dyDescent="0.2">
      <c r="B15" s="122" t="s">
        <v>21</v>
      </c>
      <c r="C15" s="122"/>
      <c r="D15" s="122"/>
      <c r="E15" s="116"/>
      <c r="F15" s="117"/>
      <c r="G15" s="117"/>
      <c r="H15" s="117"/>
      <c r="I15" s="117"/>
      <c r="J15" s="117"/>
      <c r="K15" s="117"/>
      <c r="L15" s="118"/>
      <c r="M15" s="5"/>
      <c r="AA15" s="125"/>
      <c r="AE15" s="22" t="s">
        <v>68</v>
      </c>
    </row>
    <row r="16" spans="2:33" x14ac:dyDescent="0.2">
      <c r="B16" s="122" t="s">
        <v>110</v>
      </c>
      <c r="C16" s="122"/>
      <c r="D16" s="122"/>
      <c r="E16" s="119">
        <v>0</v>
      </c>
      <c r="F16" s="120"/>
      <c r="G16" s="120"/>
      <c r="H16" s="120"/>
      <c r="I16" s="120"/>
      <c r="J16" s="120"/>
      <c r="K16" s="120"/>
      <c r="L16" s="121"/>
      <c r="M16" s="5"/>
      <c r="AA16" s="125"/>
      <c r="AE16" s="22"/>
    </row>
    <row r="17" spans="1:43" x14ac:dyDescent="0.2">
      <c r="B17" s="123" t="s">
        <v>22</v>
      </c>
      <c r="C17" s="123"/>
      <c r="D17" s="123"/>
      <c r="E17" s="110">
        <f>P73+T73</f>
        <v>0</v>
      </c>
      <c r="F17" s="111"/>
      <c r="G17" s="111"/>
      <c r="H17" s="111"/>
      <c r="I17" s="111"/>
      <c r="J17" s="111"/>
      <c r="K17" s="111"/>
      <c r="L17" s="112"/>
      <c r="M17" s="42" t="s">
        <v>25</v>
      </c>
      <c r="AA17" s="125"/>
      <c r="AE17" s="22"/>
      <c r="AJ17" t="s">
        <v>105</v>
      </c>
      <c r="AK17">
        <v>0</v>
      </c>
    </row>
    <row r="18" spans="1:43" x14ac:dyDescent="0.2">
      <c r="B18" s="123" t="s">
        <v>284</v>
      </c>
      <c r="C18" s="123"/>
      <c r="D18" s="123"/>
      <c r="E18" s="110">
        <f>E17*1100+E16*2200</f>
        <v>0</v>
      </c>
      <c r="F18" s="111"/>
      <c r="G18" s="111"/>
      <c r="H18" s="111"/>
      <c r="I18" s="111"/>
      <c r="J18" s="111"/>
      <c r="K18" s="111"/>
      <c r="L18" s="112"/>
      <c r="M18" s="42" t="s">
        <v>25</v>
      </c>
      <c r="AA18" s="125"/>
      <c r="AE18" s="22"/>
      <c r="AJ18" t="s">
        <v>106</v>
      </c>
      <c r="AK18">
        <v>1</v>
      </c>
    </row>
    <row r="19" spans="1:43" x14ac:dyDescent="0.2">
      <c r="B19" s="106" t="s">
        <v>226</v>
      </c>
      <c r="C19" s="106"/>
      <c r="D19" s="106"/>
      <c r="E19" s="113" t="s">
        <v>304</v>
      </c>
      <c r="F19" s="114"/>
      <c r="G19" s="114"/>
      <c r="H19" s="114"/>
      <c r="I19" s="114"/>
      <c r="J19" s="114"/>
      <c r="K19" s="114"/>
      <c r="L19" s="115"/>
      <c r="AA19" s="125"/>
      <c r="AE19" s="22"/>
    </row>
    <row r="20" spans="1:43" x14ac:dyDescent="0.2">
      <c r="C20" s="5"/>
      <c r="D20" s="5"/>
      <c r="E20" s="5"/>
      <c r="F20" s="5"/>
      <c r="G20" s="5"/>
      <c r="H20" s="5"/>
      <c r="I20" s="5"/>
      <c r="M20" s="5"/>
      <c r="N20" s="5"/>
      <c r="Q20" s="95" t="s">
        <v>102</v>
      </c>
      <c r="R20" s="96"/>
      <c r="S20" s="97"/>
      <c r="U20" s="95" t="s">
        <v>102</v>
      </c>
      <c r="V20" s="96"/>
      <c r="W20" s="97"/>
      <c r="AA20" s="125"/>
      <c r="AE20" s="22"/>
    </row>
    <row r="21" spans="1:43" x14ac:dyDescent="0.2">
      <c r="C21" s="5"/>
      <c r="D21" s="5"/>
      <c r="E21" s="5"/>
      <c r="F21" s="5"/>
      <c r="G21" s="5"/>
      <c r="H21" s="5"/>
      <c r="I21" s="5"/>
      <c r="M21" s="5"/>
      <c r="N21" s="71" t="s">
        <v>289</v>
      </c>
      <c r="Q21" s="57" t="s">
        <v>7</v>
      </c>
      <c r="R21" s="51" t="s">
        <v>8</v>
      </c>
      <c r="S21" s="58"/>
      <c r="U21" s="57" t="s">
        <v>7</v>
      </c>
      <c r="V21" s="51" t="s">
        <v>8</v>
      </c>
      <c r="W21" s="58"/>
      <c r="X21" s="91" t="s">
        <v>69</v>
      </c>
      <c r="Y21" s="66" t="s">
        <v>229</v>
      </c>
      <c r="Z21" s="68"/>
      <c r="AA21" s="125"/>
      <c r="AE21" s="22"/>
      <c r="AK21" s="36" t="s">
        <v>9</v>
      </c>
    </row>
    <row r="22" spans="1:43" x14ac:dyDescent="0.2">
      <c r="B22" s="88" t="s">
        <v>93</v>
      </c>
      <c r="C22" s="7" t="s">
        <v>0</v>
      </c>
      <c r="D22" s="8" t="s">
        <v>1</v>
      </c>
      <c r="E22" s="6" t="s">
        <v>4</v>
      </c>
      <c r="F22" s="26" t="s">
        <v>2</v>
      </c>
      <c r="G22" s="27" t="s">
        <v>3</v>
      </c>
      <c r="H22" s="84" t="s">
        <v>63</v>
      </c>
      <c r="I22" s="85" t="s">
        <v>64</v>
      </c>
      <c r="J22" s="126" t="s">
        <v>24</v>
      </c>
      <c r="K22" s="127"/>
      <c r="L22" s="128"/>
      <c r="M22" s="86" t="s">
        <v>23</v>
      </c>
      <c r="N22" s="72" t="s">
        <v>265</v>
      </c>
      <c r="O22" s="87" t="s">
        <v>66</v>
      </c>
      <c r="P22" s="71" t="s">
        <v>11</v>
      </c>
      <c r="Q22" s="52"/>
      <c r="R22" s="53" t="s">
        <v>103</v>
      </c>
      <c r="S22" s="54" t="s">
        <v>104</v>
      </c>
      <c r="T22" s="71" t="s">
        <v>297</v>
      </c>
      <c r="U22" s="52"/>
      <c r="V22" s="53" t="s">
        <v>6</v>
      </c>
      <c r="W22" s="54" t="s">
        <v>104</v>
      </c>
      <c r="X22" s="91"/>
      <c r="Y22" s="67" t="s">
        <v>230</v>
      </c>
      <c r="Z22" s="68"/>
      <c r="AA22" s="125"/>
      <c r="AE22" s="22" t="s">
        <v>48</v>
      </c>
      <c r="AF22" s="22" t="s">
        <v>30</v>
      </c>
      <c r="AG22" s="22" t="s">
        <v>30</v>
      </c>
      <c r="AH22" s="1" t="s">
        <v>9</v>
      </c>
      <c r="AI22" t="s">
        <v>87</v>
      </c>
      <c r="AJ22" t="s">
        <v>65</v>
      </c>
      <c r="AK22" s="22" t="s">
        <v>48</v>
      </c>
      <c r="AL22" s="22" t="s">
        <v>47</v>
      </c>
      <c r="AM22" s="22" t="s">
        <v>46</v>
      </c>
      <c r="AN22" s="22" t="s">
        <v>45</v>
      </c>
      <c r="AO22" s="22" t="s">
        <v>44</v>
      </c>
      <c r="AP22" s="22" t="s">
        <v>43</v>
      </c>
      <c r="AQ22" s="22" t="s">
        <v>42</v>
      </c>
    </row>
    <row r="23" spans="1:43" x14ac:dyDescent="0.2">
      <c r="A23">
        <v>1</v>
      </c>
      <c r="B23" s="30"/>
      <c r="C23" s="10"/>
      <c r="D23" s="2"/>
      <c r="E23" s="39"/>
      <c r="F23" s="18" t="str">
        <f t="shared" ref="F23:F34" si="0">ASC(PHONETIC(C23))</f>
        <v/>
      </c>
      <c r="G23" s="19" t="str">
        <f t="shared" ref="G23:G34" si="1">ASC(PHONETIC(D23))</f>
        <v/>
      </c>
      <c r="H23" s="81"/>
      <c r="I23" s="34"/>
      <c r="J23" s="23"/>
      <c r="K23" s="24"/>
      <c r="L23" s="25"/>
      <c r="M23" s="39"/>
      <c r="N23" s="9"/>
      <c r="O23" s="13"/>
      <c r="P23" s="82"/>
      <c r="Q23" s="55"/>
      <c r="R23" s="56"/>
      <c r="S23" s="2"/>
      <c r="T23" s="82"/>
      <c r="U23" s="55"/>
      <c r="V23" s="56"/>
      <c r="W23" s="2"/>
      <c r="X23" s="83"/>
      <c r="Y23" s="65"/>
      <c r="AA23" s="125"/>
      <c r="AB23" s="60">
        <f>COUNTA(P23,#REF!)</f>
        <v>1</v>
      </c>
      <c r="AC23" s="60">
        <f t="shared" ref="AC23:AC54" si="2">IF(OR(B23="なし",B23=""),1000,IF(O23="東京",700,1000))</f>
        <v>1000</v>
      </c>
      <c r="AD23" s="60">
        <f>AB23*AC23</f>
        <v>1000</v>
      </c>
      <c r="AE23" s="22" t="s">
        <v>47</v>
      </c>
      <c r="AF23" s="22" t="s">
        <v>31</v>
      </c>
      <c r="AG23" s="22" t="s">
        <v>31</v>
      </c>
      <c r="AH23" s="1" t="s">
        <v>10</v>
      </c>
      <c r="AI23" t="s">
        <v>88</v>
      </c>
      <c r="AJ23" t="s">
        <v>190</v>
      </c>
      <c r="AK23" t="s">
        <v>92</v>
      </c>
      <c r="AL23" t="s">
        <v>92</v>
      </c>
      <c r="AM23" t="s">
        <v>91</v>
      </c>
      <c r="AN23" t="s">
        <v>90</v>
      </c>
      <c r="AO23" t="s">
        <v>89</v>
      </c>
      <c r="AP23" t="s">
        <v>88</v>
      </c>
      <c r="AQ23" t="s">
        <v>87</v>
      </c>
    </row>
    <row r="24" spans="1:43" x14ac:dyDescent="0.2">
      <c r="A24">
        <v>2</v>
      </c>
      <c r="B24" s="30"/>
      <c r="C24" s="10"/>
      <c r="D24" s="2"/>
      <c r="E24" s="39"/>
      <c r="F24" s="18" t="str">
        <f t="shared" si="0"/>
        <v/>
      </c>
      <c r="G24" s="19" t="str">
        <f t="shared" si="1"/>
        <v/>
      </c>
      <c r="H24" s="81"/>
      <c r="I24" s="34"/>
      <c r="J24" s="23"/>
      <c r="K24" s="24"/>
      <c r="L24" s="25"/>
      <c r="M24" s="39"/>
      <c r="N24" s="9"/>
      <c r="O24" s="13"/>
      <c r="P24" s="82"/>
      <c r="Q24" s="55"/>
      <c r="R24" s="56"/>
      <c r="S24" s="2"/>
      <c r="T24" s="82"/>
      <c r="U24" s="55"/>
      <c r="V24" s="56"/>
      <c r="W24" s="2"/>
      <c r="X24" s="41"/>
      <c r="Y24" s="35"/>
      <c r="AA24" s="125"/>
      <c r="AB24" s="60">
        <f>COUNTA(P24,#REF!)</f>
        <v>1</v>
      </c>
      <c r="AC24" s="60">
        <f t="shared" si="2"/>
        <v>1000</v>
      </c>
      <c r="AD24" s="60">
        <f t="shared" ref="AD24:AD72" si="3">AB24*AC24</f>
        <v>1000</v>
      </c>
      <c r="AE24" s="22" t="s">
        <v>46</v>
      </c>
      <c r="AF24" s="22" t="s">
        <v>32</v>
      </c>
      <c r="AG24" s="22" t="s">
        <v>32</v>
      </c>
      <c r="AI24" t="s">
        <v>89</v>
      </c>
      <c r="AJ24" t="s">
        <v>191</v>
      </c>
      <c r="AK24" s="59"/>
      <c r="AL24" t="s">
        <v>91</v>
      </c>
      <c r="AM24" t="s">
        <v>90</v>
      </c>
      <c r="AN24" t="s">
        <v>89</v>
      </c>
      <c r="AO24" t="s">
        <v>88</v>
      </c>
      <c r="AP24" t="s">
        <v>87</v>
      </c>
    </row>
    <row r="25" spans="1:43" x14ac:dyDescent="0.2">
      <c r="A25">
        <v>3</v>
      </c>
      <c r="B25" s="30"/>
      <c r="C25" s="10"/>
      <c r="D25" s="2"/>
      <c r="E25" s="39"/>
      <c r="F25" s="18" t="str">
        <f t="shared" si="0"/>
        <v/>
      </c>
      <c r="G25" s="19" t="str">
        <f t="shared" si="1"/>
        <v/>
      </c>
      <c r="H25" s="81"/>
      <c r="I25" s="34"/>
      <c r="J25" s="23"/>
      <c r="K25" s="24"/>
      <c r="L25" s="25"/>
      <c r="M25" s="39"/>
      <c r="N25" s="9"/>
      <c r="O25" s="13"/>
      <c r="P25" s="82"/>
      <c r="Q25" s="55"/>
      <c r="R25" s="56"/>
      <c r="S25" s="2"/>
      <c r="T25" s="82"/>
      <c r="U25" s="55"/>
      <c r="V25" s="56"/>
      <c r="W25" s="2"/>
      <c r="X25" s="41"/>
      <c r="Y25" s="35"/>
      <c r="AA25" s="125"/>
      <c r="AB25" s="60">
        <f>COUNTA(P25,#REF!)</f>
        <v>1</v>
      </c>
      <c r="AC25" s="60">
        <f t="shared" si="2"/>
        <v>1000</v>
      </c>
      <c r="AD25" s="60">
        <f t="shared" si="3"/>
        <v>1000</v>
      </c>
      <c r="AE25" s="22" t="s">
        <v>45</v>
      </c>
      <c r="AF25" s="22" t="s">
        <v>33</v>
      </c>
      <c r="AG25" s="22" t="s">
        <v>33</v>
      </c>
      <c r="AI25" t="s">
        <v>90</v>
      </c>
      <c r="AJ25" t="s">
        <v>192</v>
      </c>
      <c r="AK25" s="36" t="s">
        <v>10</v>
      </c>
      <c r="AL25" s="59"/>
      <c r="AM25" s="59"/>
      <c r="AN25" s="59"/>
      <c r="AO25" s="59"/>
      <c r="AP25" s="59"/>
    </row>
    <row r="26" spans="1:43" x14ac:dyDescent="0.2">
      <c r="A26">
        <v>4</v>
      </c>
      <c r="B26" s="30"/>
      <c r="C26" s="10"/>
      <c r="D26" s="2"/>
      <c r="E26" s="39"/>
      <c r="F26" s="18" t="str">
        <f t="shared" si="0"/>
        <v/>
      </c>
      <c r="G26" s="19" t="str">
        <f t="shared" si="1"/>
        <v/>
      </c>
      <c r="H26" s="81"/>
      <c r="I26" s="34"/>
      <c r="J26" s="23"/>
      <c r="K26" s="24"/>
      <c r="L26" s="25"/>
      <c r="M26" s="39"/>
      <c r="N26" s="9"/>
      <c r="O26" s="13"/>
      <c r="P26" s="82"/>
      <c r="Q26" s="55"/>
      <c r="R26" s="56"/>
      <c r="S26" s="2"/>
      <c r="T26" s="82"/>
      <c r="U26" s="55"/>
      <c r="V26" s="56"/>
      <c r="W26" s="2"/>
      <c r="X26" s="41"/>
      <c r="Y26" s="35"/>
      <c r="AA26" s="125"/>
      <c r="AB26" s="60">
        <f>COUNTA(P26,#REF!)</f>
        <v>1</v>
      </c>
      <c r="AC26" s="60">
        <f t="shared" si="2"/>
        <v>1000</v>
      </c>
      <c r="AD26" s="60">
        <f t="shared" si="3"/>
        <v>1000</v>
      </c>
      <c r="AE26" s="22" t="s">
        <v>44</v>
      </c>
      <c r="AF26" s="22" t="s">
        <v>34</v>
      </c>
      <c r="AG26" s="22" t="s">
        <v>34</v>
      </c>
      <c r="AI26" t="s">
        <v>91</v>
      </c>
      <c r="AJ26" t="s">
        <v>180</v>
      </c>
      <c r="AK26" s="22" t="s">
        <v>48</v>
      </c>
      <c r="AL26" s="22" t="s">
        <v>47</v>
      </c>
      <c r="AM26" s="22" t="s">
        <v>46</v>
      </c>
      <c r="AN26" s="22" t="s">
        <v>45</v>
      </c>
      <c r="AO26" s="22" t="s">
        <v>44</v>
      </c>
      <c r="AP26" s="22" t="s">
        <v>43</v>
      </c>
      <c r="AQ26" s="22" t="s">
        <v>42</v>
      </c>
    </row>
    <row r="27" spans="1:43" x14ac:dyDescent="0.2">
      <c r="A27">
        <v>5</v>
      </c>
      <c r="B27" s="30"/>
      <c r="C27" s="10"/>
      <c r="D27" s="2"/>
      <c r="E27" s="39"/>
      <c r="F27" s="18" t="str">
        <f t="shared" si="0"/>
        <v/>
      </c>
      <c r="G27" s="19" t="str">
        <f t="shared" si="1"/>
        <v/>
      </c>
      <c r="H27" s="81"/>
      <c r="I27" s="34"/>
      <c r="J27" s="23"/>
      <c r="K27" s="24"/>
      <c r="L27" s="25"/>
      <c r="M27" s="39"/>
      <c r="N27" s="9"/>
      <c r="O27" s="13"/>
      <c r="P27" s="82"/>
      <c r="Q27" s="55"/>
      <c r="R27" s="56"/>
      <c r="S27" s="2"/>
      <c r="T27" s="82"/>
      <c r="U27" s="55"/>
      <c r="V27" s="56"/>
      <c r="W27" s="2"/>
      <c r="X27" s="41"/>
      <c r="Y27" s="35"/>
      <c r="AA27" s="125"/>
      <c r="AB27" s="60">
        <f>COUNTA(P27,#REF!)</f>
        <v>1</v>
      </c>
      <c r="AC27" s="60">
        <f t="shared" si="2"/>
        <v>1000</v>
      </c>
      <c r="AD27" s="60">
        <f t="shared" si="3"/>
        <v>1000</v>
      </c>
      <c r="AE27" s="22" t="s">
        <v>43</v>
      </c>
      <c r="AF27" s="22" t="s">
        <v>35</v>
      </c>
      <c r="AG27" s="22" t="s">
        <v>35</v>
      </c>
      <c r="AI27" t="s">
        <v>92</v>
      </c>
      <c r="AJ27" t="s">
        <v>181</v>
      </c>
      <c r="AK27" t="s">
        <v>92</v>
      </c>
      <c r="AL27" t="s">
        <v>92</v>
      </c>
      <c r="AM27" t="s">
        <v>91</v>
      </c>
      <c r="AN27" t="s">
        <v>90</v>
      </c>
      <c r="AO27" t="s">
        <v>89</v>
      </c>
      <c r="AP27" t="s">
        <v>88</v>
      </c>
      <c r="AQ27" t="s">
        <v>87</v>
      </c>
    </row>
    <row r="28" spans="1:43" x14ac:dyDescent="0.2">
      <c r="A28">
        <v>6</v>
      </c>
      <c r="B28" s="30"/>
      <c r="C28" s="10"/>
      <c r="D28" s="2"/>
      <c r="E28" s="39"/>
      <c r="F28" s="18" t="str">
        <f t="shared" si="0"/>
        <v/>
      </c>
      <c r="G28" s="19" t="str">
        <f t="shared" si="1"/>
        <v/>
      </c>
      <c r="H28" s="81"/>
      <c r="I28" s="34"/>
      <c r="J28" s="23"/>
      <c r="K28" s="24"/>
      <c r="L28" s="25"/>
      <c r="M28" s="39"/>
      <c r="N28" s="9"/>
      <c r="O28" s="13"/>
      <c r="P28" s="82"/>
      <c r="Q28" s="55"/>
      <c r="R28" s="56"/>
      <c r="S28" s="2"/>
      <c r="T28" s="82"/>
      <c r="U28" s="55"/>
      <c r="V28" s="56"/>
      <c r="W28" s="2"/>
      <c r="X28" s="41"/>
      <c r="Y28" s="35"/>
      <c r="AA28" s="125"/>
      <c r="AB28" s="60">
        <f>COUNTA(P28,#REF!)</f>
        <v>1</v>
      </c>
      <c r="AC28" s="60">
        <f t="shared" si="2"/>
        <v>1000</v>
      </c>
      <c r="AD28" s="60">
        <f t="shared" si="3"/>
        <v>1000</v>
      </c>
      <c r="AE28" s="22" t="s">
        <v>42</v>
      </c>
      <c r="AF28" s="22" t="s">
        <v>36</v>
      </c>
      <c r="AG28" s="22" t="s">
        <v>36</v>
      </c>
      <c r="AJ28" t="s">
        <v>182</v>
      </c>
      <c r="AK28" s="59"/>
      <c r="AL28" t="s">
        <v>91</v>
      </c>
      <c r="AM28" t="s">
        <v>90</v>
      </c>
      <c r="AN28" t="s">
        <v>89</v>
      </c>
      <c r="AO28" t="s">
        <v>88</v>
      </c>
      <c r="AP28" t="s">
        <v>87</v>
      </c>
    </row>
    <row r="29" spans="1:43" x14ac:dyDescent="0.2">
      <c r="A29">
        <v>7</v>
      </c>
      <c r="B29" s="30"/>
      <c r="C29" s="10"/>
      <c r="D29" s="2"/>
      <c r="E29" s="39"/>
      <c r="F29" s="18" t="str">
        <f t="shared" si="0"/>
        <v/>
      </c>
      <c r="G29" s="19" t="str">
        <f t="shared" si="1"/>
        <v/>
      </c>
      <c r="H29" s="81"/>
      <c r="I29" s="34"/>
      <c r="J29" s="23"/>
      <c r="K29" s="24"/>
      <c r="L29" s="25"/>
      <c r="M29" s="39"/>
      <c r="N29" s="9"/>
      <c r="O29" s="13"/>
      <c r="P29" s="82"/>
      <c r="Q29" s="55"/>
      <c r="R29" s="56"/>
      <c r="S29" s="2"/>
      <c r="T29" s="82"/>
      <c r="U29" s="55"/>
      <c r="V29" s="56"/>
      <c r="W29" s="2"/>
      <c r="X29" s="41"/>
      <c r="Y29" s="35"/>
      <c r="AA29" s="125"/>
      <c r="AB29" s="60">
        <f>COUNTA(P29,#REF!)</f>
        <v>1</v>
      </c>
      <c r="AC29" s="60">
        <f t="shared" si="2"/>
        <v>1000</v>
      </c>
      <c r="AD29" s="60">
        <f t="shared" si="3"/>
        <v>1000</v>
      </c>
      <c r="AE29" s="22"/>
      <c r="AF29" s="22" t="s">
        <v>37</v>
      </c>
      <c r="AG29" s="22" t="s">
        <v>37</v>
      </c>
      <c r="AJ29" t="s">
        <v>183</v>
      </c>
      <c r="AK29" s="59"/>
      <c r="AL29" s="59"/>
      <c r="AM29" s="59"/>
      <c r="AN29" s="59"/>
      <c r="AO29" s="59"/>
      <c r="AP29" s="59"/>
    </row>
    <row r="30" spans="1:43" x14ac:dyDescent="0.2">
      <c r="A30">
        <v>8</v>
      </c>
      <c r="B30" s="30"/>
      <c r="C30" s="10"/>
      <c r="D30" s="2"/>
      <c r="E30" s="39"/>
      <c r="F30" s="18" t="str">
        <f t="shared" si="0"/>
        <v/>
      </c>
      <c r="G30" s="19" t="str">
        <f t="shared" si="1"/>
        <v/>
      </c>
      <c r="H30" s="81"/>
      <c r="I30" s="34"/>
      <c r="J30" s="23"/>
      <c r="K30" s="24"/>
      <c r="L30" s="25"/>
      <c r="M30" s="39"/>
      <c r="N30" s="9"/>
      <c r="O30" s="13"/>
      <c r="P30" s="82"/>
      <c r="Q30" s="55"/>
      <c r="R30" s="56"/>
      <c r="S30" s="2"/>
      <c r="T30" s="82"/>
      <c r="U30" s="55"/>
      <c r="V30" s="56"/>
      <c r="W30" s="2"/>
      <c r="X30" s="41"/>
      <c r="Y30" s="35"/>
      <c r="AA30" s="125"/>
      <c r="AB30" s="60">
        <f>COUNTA(P30,#REF!)</f>
        <v>1</v>
      </c>
      <c r="AC30" s="60">
        <f t="shared" si="2"/>
        <v>1000</v>
      </c>
      <c r="AD30" s="60">
        <f t="shared" si="3"/>
        <v>1000</v>
      </c>
      <c r="AE30" s="22"/>
      <c r="AF30" s="22" t="s">
        <v>38</v>
      </c>
      <c r="AG30" s="22" t="s">
        <v>38</v>
      </c>
      <c r="AJ30" t="s">
        <v>184</v>
      </c>
      <c r="AK30" s="59"/>
      <c r="AL30" s="59"/>
      <c r="AM30" s="59"/>
      <c r="AN30" s="59"/>
      <c r="AO30" s="59"/>
      <c r="AP30" s="59"/>
    </row>
    <row r="31" spans="1:43" x14ac:dyDescent="0.2">
      <c r="A31">
        <v>9</v>
      </c>
      <c r="B31" s="30"/>
      <c r="C31" s="10"/>
      <c r="D31" s="2"/>
      <c r="E31" s="39"/>
      <c r="F31" s="18" t="str">
        <f t="shared" si="0"/>
        <v/>
      </c>
      <c r="G31" s="19" t="str">
        <f t="shared" si="1"/>
        <v/>
      </c>
      <c r="H31" s="81"/>
      <c r="I31" s="34"/>
      <c r="J31" s="23"/>
      <c r="K31" s="24"/>
      <c r="L31" s="25"/>
      <c r="M31" s="39"/>
      <c r="N31" s="9"/>
      <c r="O31" s="13"/>
      <c r="P31" s="82"/>
      <c r="Q31" s="55"/>
      <c r="R31" s="56"/>
      <c r="S31" s="2"/>
      <c r="T31" s="82"/>
      <c r="U31" s="55"/>
      <c r="V31" s="56"/>
      <c r="W31" s="2"/>
      <c r="X31" s="41"/>
      <c r="Y31" s="35"/>
      <c r="AA31" s="125"/>
      <c r="AB31" s="60">
        <f>COUNTA(P31,#REF!)</f>
        <v>1</v>
      </c>
      <c r="AC31" s="60">
        <f t="shared" si="2"/>
        <v>1000</v>
      </c>
      <c r="AD31" s="60">
        <f t="shared" si="3"/>
        <v>1000</v>
      </c>
      <c r="AE31" s="22"/>
      <c r="AF31" s="22" t="s">
        <v>39</v>
      </c>
      <c r="AG31" s="22" t="s">
        <v>39</v>
      </c>
      <c r="AJ31" t="s">
        <v>185</v>
      </c>
      <c r="AK31" s="59"/>
      <c r="AL31" s="59"/>
      <c r="AM31" s="59"/>
      <c r="AN31" s="59"/>
      <c r="AO31" s="59"/>
      <c r="AP31" s="59"/>
    </row>
    <row r="32" spans="1:43" x14ac:dyDescent="0.2">
      <c r="A32">
        <v>10</v>
      </c>
      <c r="B32" s="30"/>
      <c r="C32" s="10"/>
      <c r="D32" s="2"/>
      <c r="E32" s="39"/>
      <c r="F32" s="18" t="str">
        <f t="shared" si="0"/>
        <v/>
      </c>
      <c r="G32" s="19" t="str">
        <f t="shared" si="1"/>
        <v/>
      </c>
      <c r="H32" s="81"/>
      <c r="I32" s="34"/>
      <c r="J32" s="23"/>
      <c r="K32" s="24"/>
      <c r="L32" s="25"/>
      <c r="M32" s="39"/>
      <c r="N32" s="9"/>
      <c r="O32" s="13"/>
      <c r="P32" s="82"/>
      <c r="Q32" s="55"/>
      <c r="R32" s="56"/>
      <c r="S32" s="2"/>
      <c r="T32" s="82"/>
      <c r="U32" s="55"/>
      <c r="V32" s="56"/>
      <c r="W32" s="2"/>
      <c r="X32" s="41"/>
      <c r="Y32" s="35"/>
      <c r="AA32" s="125"/>
      <c r="AB32" s="60">
        <f>COUNTA(P32,#REF!)</f>
        <v>1</v>
      </c>
      <c r="AC32" s="60">
        <f t="shared" si="2"/>
        <v>1000</v>
      </c>
      <c r="AD32" s="60">
        <f t="shared" si="3"/>
        <v>1000</v>
      </c>
      <c r="AE32" s="22"/>
      <c r="AF32" s="22" t="s">
        <v>40</v>
      </c>
      <c r="AG32" s="22" t="s">
        <v>40</v>
      </c>
      <c r="AJ32" t="s">
        <v>186</v>
      </c>
      <c r="AK32" s="59"/>
      <c r="AL32" s="59"/>
      <c r="AM32" s="59"/>
      <c r="AN32" s="59"/>
      <c r="AO32" s="59"/>
      <c r="AP32" s="59"/>
    </row>
    <row r="33" spans="1:42" x14ac:dyDescent="0.2">
      <c r="A33">
        <v>11</v>
      </c>
      <c r="B33" s="30"/>
      <c r="C33" s="10"/>
      <c r="D33" s="2"/>
      <c r="E33" s="39"/>
      <c r="F33" s="18" t="str">
        <f t="shared" si="0"/>
        <v/>
      </c>
      <c r="G33" s="19" t="str">
        <f t="shared" si="1"/>
        <v/>
      </c>
      <c r="H33" s="81"/>
      <c r="I33" s="34"/>
      <c r="J33" s="23"/>
      <c r="K33" s="24"/>
      <c r="L33" s="25"/>
      <c r="M33" s="39"/>
      <c r="N33" s="9"/>
      <c r="O33" s="13"/>
      <c r="P33" s="82"/>
      <c r="Q33" s="55"/>
      <c r="R33" s="56"/>
      <c r="S33" s="2"/>
      <c r="T33" s="82"/>
      <c r="U33" s="55"/>
      <c r="V33" s="56"/>
      <c r="W33" s="2"/>
      <c r="X33" s="41"/>
      <c r="Y33" s="35"/>
      <c r="AA33" s="125"/>
      <c r="AB33" s="60">
        <f>COUNTA(P33,#REF!)</f>
        <v>1</v>
      </c>
      <c r="AC33" s="60">
        <f t="shared" si="2"/>
        <v>1000</v>
      </c>
      <c r="AD33" s="60">
        <f t="shared" si="3"/>
        <v>1000</v>
      </c>
      <c r="AE33" s="22"/>
      <c r="AF33" s="22" t="s">
        <v>41</v>
      </c>
      <c r="AG33" s="22" t="s">
        <v>41</v>
      </c>
      <c r="AJ33" t="s">
        <v>187</v>
      </c>
      <c r="AK33" s="59"/>
      <c r="AL33" s="59"/>
      <c r="AM33" s="59"/>
      <c r="AN33" s="59"/>
      <c r="AO33" s="59"/>
      <c r="AP33" s="59"/>
    </row>
    <row r="34" spans="1:42" x14ac:dyDescent="0.2">
      <c r="A34">
        <v>12</v>
      </c>
      <c r="B34" s="30"/>
      <c r="C34" s="10"/>
      <c r="D34" s="2"/>
      <c r="E34" s="39"/>
      <c r="F34" s="18" t="str">
        <f t="shared" si="0"/>
        <v/>
      </c>
      <c r="G34" s="19" t="str">
        <f t="shared" si="1"/>
        <v/>
      </c>
      <c r="H34" s="81"/>
      <c r="I34" s="34"/>
      <c r="J34" s="23"/>
      <c r="K34" s="24"/>
      <c r="L34" s="25"/>
      <c r="M34" s="39"/>
      <c r="N34" s="9"/>
      <c r="O34" s="13"/>
      <c r="P34" s="82"/>
      <c r="Q34" s="55"/>
      <c r="R34" s="56"/>
      <c r="S34" s="2"/>
      <c r="T34" s="82"/>
      <c r="U34" s="55"/>
      <c r="V34" s="56"/>
      <c r="W34" s="2"/>
      <c r="X34" s="41"/>
      <c r="Y34" s="35"/>
      <c r="AA34" s="125"/>
      <c r="AB34" s="60">
        <f>COUNTA(P34,#REF!)</f>
        <v>1</v>
      </c>
      <c r="AC34" s="60">
        <f t="shared" si="2"/>
        <v>1000</v>
      </c>
      <c r="AD34" s="60">
        <f t="shared" si="3"/>
        <v>1000</v>
      </c>
      <c r="AE34" s="22"/>
      <c r="AG34" s="22" t="s">
        <v>42</v>
      </c>
      <c r="AJ34" t="s">
        <v>188</v>
      </c>
      <c r="AK34" s="17"/>
      <c r="AL34" s="17"/>
      <c r="AM34" s="17"/>
      <c r="AN34" s="17"/>
      <c r="AO34" s="17"/>
      <c r="AP34" s="17"/>
    </row>
    <row r="35" spans="1:42" x14ac:dyDescent="0.2">
      <c r="A35">
        <v>13</v>
      </c>
      <c r="B35" s="30"/>
      <c r="C35" s="10"/>
      <c r="D35" s="2"/>
      <c r="E35" s="39"/>
      <c r="F35" s="18" t="str">
        <f t="shared" ref="F35:F47" si="4">ASC(PHONETIC(C35))</f>
        <v/>
      </c>
      <c r="G35" s="19" t="str">
        <f t="shared" ref="G35:G47" si="5">ASC(PHONETIC(D35))</f>
        <v/>
      </c>
      <c r="H35" s="81"/>
      <c r="I35" s="34"/>
      <c r="J35" s="23"/>
      <c r="K35" s="24"/>
      <c r="L35" s="25"/>
      <c r="M35" s="39"/>
      <c r="N35" s="9"/>
      <c r="O35" s="13"/>
      <c r="P35" s="82"/>
      <c r="Q35" s="55"/>
      <c r="R35" s="56"/>
      <c r="S35" s="2"/>
      <c r="T35" s="82"/>
      <c r="U35" s="55"/>
      <c r="V35" s="56"/>
      <c r="W35" s="2"/>
      <c r="X35" s="41"/>
      <c r="Y35" s="35"/>
      <c r="AA35" s="125"/>
      <c r="AB35" s="60">
        <f>COUNTA(P35,#REF!)</f>
        <v>1</v>
      </c>
      <c r="AC35" s="60">
        <f t="shared" si="2"/>
        <v>1000</v>
      </c>
      <c r="AD35" s="60">
        <f t="shared" si="3"/>
        <v>1000</v>
      </c>
      <c r="AE35" s="22"/>
      <c r="AG35" s="22" t="s">
        <v>43</v>
      </c>
      <c r="AJ35" t="s">
        <v>189</v>
      </c>
      <c r="AK35" s="17" t="s">
        <v>108</v>
      </c>
      <c r="AL35" s="17" t="s">
        <v>108</v>
      </c>
      <c r="AM35" s="17" t="s">
        <v>109</v>
      </c>
      <c r="AN35" s="17" t="s">
        <v>109</v>
      </c>
      <c r="AO35" s="17"/>
      <c r="AP35" s="17"/>
    </row>
    <row r="36" spans="1:42" x14ac:dyDescent="0.2">
      <c r="A36">
        <v>14</v>
      </c>
      <c r="B36" s="30"/>
      <c r="C36" s="10"/>
      <c r="D36" s="2"/>
      <c r="E36" s="39"/>
      <c r="F36" s="18" t="str">
        <f t="shared" si="4"/>
        <v/>
      </c>
      <c r="G36" s="19" t="str">
        <f t="shared" si="5"/>
        <v/>
      </c>
      <c r="H36" s="81"/>
      <c r="I36" s="34"/>
      <c r="J36" s="23"/>
      <c r="K36" s="24"/>
      <c r="L36" s="25"/>
      <c r="M36" s="39"/>
      <c r="N36" s="9"/>
      <c r="O36" s="13"/>
      <c r="P36" s="82"/>
      <c r="Q36" s="55"/>
      <c r="R36" s="56"/>
      <c r="S36" s="2"/>
      <c r="T36" s="82"/>
      <c r="U36" s="55"/>
      <c r="V36" s="56"/>
      <c r="W36" s="2"/>
      <c r="X36" s="41"/>
      <c r="Y36" s="35"/>
      <c r="AA36" s="125"/>
      <c r="AB36" s="60">
        <f>COUNTA(P36,#REF!)</f>
        <v>1</v>
      </c>
      <c r="AC36" s="60">
        <f t="shared" si="2"/>
        <v>1000</v>
      </c>
      <c r="AD36" s="60">
        <f t="shared" si="3"/>
        <v>1000</v>
      </c>
      <c r="AE36" s="22"/>
      <c r="AG36" s="22" t="s">
        <v>44</v>
      </c>
      <c r="AJ36" t="s">
        <v>193</v>
      </c>
      <c r="AK36" s="36" t="s">
        <v>9</v>
      </c>
      <c r="AL36" s="36" t="s">
        <v>10</v>
      </c>
      <c r="AM36" s="36" t="s">
        <v>9</v>
      </c>
      <c r="AN36" s="36" t="s">
        <v>10</v>
      </c>
    </row>
    <row r="37" spans="1:42" x14ac:dyDescent="0.2">
      <c r="A37">
        <v>15</v>
      </c>
      <c r="B37" s="30"/>
      <c r="C37" s="10"/>
      <c r="D37" s="2"/>
      <c r="E37" s="39"/>
      <c r="F37" s="18" t="str">
        <f t="shared" si="4"/>
        <v/>
      </c>
      <c r="G37" s="19" t="str">
        <f t="shared" si="5"/>
        <v/>
      </c>
      <c r="H37" s="81"/>
      <c r="I37" s="34"/>
      <c r="J37" s="23"/>
      <c r="K37" s="24"/>
      <c r="L37" s="25"/>
      <c r="M37" s="39"/>
      <c r="N37" s="9"/>
      <c r="O37" s="13"/>
      <c r="P37" s="82"/>
      <c r="Q37" s="55"/>
      <c r="R37" s="56"/>
      <c r="S37" s="2"/>
      <c r="T37" s="82"/>
      <c r="U37" s="55"/>
      <c r="V37" s="56"/>
      <c r="W37" s="2"/>
      <c r="X37" s="41"/>
      <c r="Y37" s="35"/>
      <c r="AA37" s="125"/>
      <c r="AB37" s="60">
        <f>COUNTA(P37,#REF!)</f>
        <v>1</v>
      </c>
      <c r="AC37" s="60">
        <f t="shared" si="2"/>
        <v>1000</v>
      </c>
      <c r="AD37" s="60">
        <f t="shared" si="3"/>
        <v>1000</v>
      </c>
      <c r="AE37" s="22"/>
      <c r="AG37" s="22" t="s">
        <v>45</v>
      </c>
      <c r="AJ37" t="s">
        <v>194</v>
      </c>
      <c r="AK37" s="38" t="s">
        <v>266</v>
      </c>
      <c r="AL37" s="38" t="s">
        <v>267</v>
      </c>
      <c r="AM37" s="38" t="s">
        <v>268</v>
      </c>
      <c r="AN37" s="38" t="s">
        <v>270</v>
      </c>
    </row>
    <row r="38" spans="1:42" x14ac:dyDescent="0.2">
      <c r="A38">
        <v>16</v>
      </c>
      <c r="B38" s="30"/>
      <c r="C38" s="10"/>
      <c r="D38" s="2"/>
      <c r="E38" s="39"/>
      <c r="F38" s="18" t="str">
        <f t="shared" si="4"/>
        <v/>
      </c>
      <c r="G38" s="19" t="str">
        <f t="shared" si="5"/>
        <v/>
      </c>
      <c r="H38" s="81"/>
      <c r="I38" s="34"/>
      <c r="J38" s="23"/>
      <c r="K38" s="24"/>
      <c r="L38" s="25"/>
      <c r="M38" s="39"/>
      <c r="N38" s="9"/>
      <c r="O38" s="13"/>
      <c r="P38" s="82"/>
      <c r="Q38" s="55"/>
      <c r="R38" s="56"/>
      <c r="S38" s="2"/>
      <c r="T38" s="82"/>
      <c r="U38" s="55"/>
      <c r="V38" s="56"/>
      <c r="W38" s="2"/>
      <c r="X38" s="41"/>
      <c r="Y38" s="35"/>
      <c r="AA38" s="125"/>
      <c r="AB38" s="60">
        <f>COUNTA(P38,#REF!)</f>
        <v>1</v>
      </c>
      <c r="AC38" s="60">
        <f t="shared" si="2"/>
        <v>1000</v>
      </c>
      <c r="AD38" s="60">
        <f t="shared" si="3"/>
        <v>1000</v>
      </c>
      <c r="AE38" s="22"/>
      <c r="AG38" s="22" t="s">
        <v>46</v>
      </c>
      <c r="AJ38" t="s">
        <v>195</v>
      </c>
      <c r="AK38" s="38" t="s">
        <v>266</v>
      </c>
      <c r="AL38" s="38" t="s">
        <v>267</v>
      </c>
      <c r="AM38" s="38" t="s">
        <v>269</v>
      </c>
      <c r="AN38" s="38" t="s">
        <v>269</v>
      </c>
      <c r="AO38" s="17"/>
      <c r="AP38" s="17"/>
    </row>
    <row r="39" spans="1:42" x14ac:dyDescent="0.2">
      <c r="A39">
        <v>17</v>
      </c>
      <c r="B39" s="30"/>
      <c r="C39" s="10"/>
      <c r="D39" s="2"/>
      <c r="E39" s="39"/>
      <c r="F39" s="18" t="str">
        <f t="shared" si="4"/>
        <v/>
      </c>
      <c r="G39" s="19" t="str">
        <f t="shared" si="5"/>
        <v/>
      </c>
      <c r="H39" s="81"/>
      <c r="I39" s="34"/>
      <c r="J39" s="23"/>
      <c r="K39" s="24"/>
      <c r="L39" s="25"/>
      <c r="M39" s="39"/>
      <c r="N39" s="9"/>
      <c r="O39" s="13"/>
      <c r="P39" s="82"/>
      <c r="Q39" s="55"/>
      <c r="R39" s="56"/>
      <c r="S39" s="2"/>
      <c r="T39" s="82"/>
      <c r="U39" s="55"/>
      <c r="V39" s="56"/>
      <c r="W39" s="2"/>
      <c r="X39" s="41"/>
      <c r="Y39" s="35"/>
      <c r="AA39" s="125"/>
      <c r="AB39" s="60">
        <f>COUNTA(P39,#REF!)</f>
        <v>1</v>
      </c>
      <c r="AC39" s="60">
        <f t="shared" si="2"/>
        <v>1000</v>
      </c>
      <c r="AD39" s="60">
        <f t="shared" si="3"/>
        <v>1000</v>
      </c>
      <c r="AE39" s="22"/>
      <c r="AG39" s="22" t="s">
        <v>47</v>
      </c>
      <c r="AJ39" t="s">
        <v>196</v>
      </c>
      <c r="AM39" s="38" t="s">
        <v>268</v>
      </c>
      <c r="AN39" s="38" t="s">
        <v>270</v>
      </c>
    </row>
    <row r="40" spans="1:42" x14ac:dyDescent="0.2">
      <c r="A40">
        <v>18</v>
      </c>
      <c r="B40" s="30"/>
      <c r="C40" s="10"/>
      <c r="D40" s="2"/>
      <c r="E40" s="39"/>
      <c r="F40" s="18" t="str">
        <f t="shared" si="4"/>
        <v/>
      </c>
      <c r="G40" s="19" t="str">
        <f t="shared" si="5"/>
        <v/>
      </c>
      <c r="H40" s="81"/>
      <c r="I40" s="34"/>
      <c r="J40" s="23"/>
      <c r="K40" s="24"/>
      <c r="L40" s="25"/>
      <c r="M40" s="39"/>
      <c r="N40" s="9"/>
      <c r="O40" s="13"/>
      <c r="P40" s="82"/>
      <c r="Q40" s="55"/>
      <c r="R40" s="56"/>
      <c r="S40" s="2"/>
      <c r="T40" s="82"/>
      <c r="U40" s="55"/>
      <c r="V40" s="56"/>
      <c r="W40" s="2"/>
      <c r="X40" s="41"/>
      <c r="Y40" s="35"/>
      <c r="AA40" s="125"/>
      <c r="AB40" s="60">
        <f>COUNTA(P40,#REF!)</f>
        <v>1</v>
      </c>
      <c r="AC40" s="60">
        <f t="shared" si="2"/>
        <v>1000</v>
      </c>
      <c r="AD40" s="60">
        <f t="shared" si="3"/>
        <v>1000</v>
      </c>
      <c r="AE40" s="22"/>
      <c r="AG40" s="22" t="s">
        <v>48</v>
      </c>
      <c r="AJ40" t="s">
        <v>197</v>
      </c>
      <c r="AM40" s="38" t="s">
        <v>269</v>
      </c>
      <c r="AN40" s="38" t="s">
        <v>269</v>
      </c>
    </row>
    <row r="41" spans="1:42" x14ac:dyDescent="0.2">
      <c r="A41">
        <v>19</v>
      </c>
      <c r="B41" s="30"/>
      <c r="C41" s="10"/>
      <c r="D41" s="2"/>
      <c r="E41" s="39"/>
      <c r="F41" s="18" t="str">
        <f t="shared" si="4"/>
        <v/>
      </c>
      <c r="G41" s="19" t="str">
        <f t="shared" si="5"/>
        <v/>
      </c>
      <c r="H41" s="81"/>
      <c r="I41" s="34"/>
      <c r="J41" s="23"/>
      <c r="K41" s="24"/>
      <c r="L41" s="25"/>
      <c r="M41" s="39"/>
      <c r="N41" s="9"/>
      <c r="O41" s="13"/>
      <c r="P41" s="82"/>
      <c r="Q41" s="55"/>
      <c r="R41" s="56"/>
      <c r="S41" s="2"/>
      <c r="T41" s="82"/>
      <c r="U41" s="55"/>
      <c r="V41" s="56"/>
      <c r="W41" s="2"/>
      <c r="X41" s="41"/>
      <c r="Y41" s="35"/>
      <c r="AA41" s="125"/>
      <c r="AB41" s="60">
        <f>COUNTA(P41,#REF!)</f>
        <v>1</v>
      </c>
      <c r="AC41" s="60">
        <f t="shared" si="2"/>
        <v>1000</v>
      </c>
      <c r="AD41" s="60">
        <f t="shared" si="3"/>
        <v>1000</v>
      </c>
      <c r="AG41" s="22" t="s">
        <v>49</v>
      </c>
      <c r="AJ41" t="s">
        <v>198</v>
      </c>
    </row>
    <row r="42" spans="1:42" x14ac:dyDescent="0.2">
      <c r="A42">
        <v>20</v>
      </c>
      <c r="B42" s="30"/>
      <c r="C42" s="10"/>
      <c r="D42" s="2"/>
      <c r="E42" s="39"/>
      <c r="F42" s="18" t="str">
        <f t="shared" si="4"/>
        <v/>
      </c>
      <c r="G42" s="19" t="str">
        <f t="shared" si="5"/>
        <v/>
      </c>
      <c r="H42" s="81"/>
      <c r="I42" s="34"/>
      <c r="J42" s="23"/>
      <c r="K42" s="24"/>
      <c r="L42" s="25"/>
      <c r="M42" s="39"/>
      <c r="N42" s="9"/>
      <c r="O42" s="13"/>
      <c r="P42" s="82"/>
      <c r="Q42" s="55"/>
      <c r="R42" s="56"/>
      <c r="S42" s="2"/>
      <c r="T42" s="82"/>
      <c r="U42" s="55"/>
      <c r="V42" s="56"/>
      <c r="W42" s="2"/>
      <c r="X42" s="41"/>
      <c r="Y42" s="35"/>
      <c r="AA42" s="125"/>
      <c r="AB42" s="60">
        <f>COUNTA(P42,#REF!)</f>
        <v>1</v>
      </c>
      <c r="AC42" s="60">
        <f t="shared" si="2"/>
        <v>1000</v>
      </c>
      <c r="AD42" s="60">
        <f t="shared" si="3"/>
        <v>1000</v>
      </c>
      <c r="AG42" s="22" t="s">
        <v>50</v>
      </c>
      <c r="AJ42" t="s">
        <v>199</v>
      </c>
      <c r="AK42" s="1" t="s">
        <v>9</v>
      </c>
      <c r="AL42" s="1" t="s">
        <v>10</v>
      </c>
    </row>
    <row r="43" spans="1:42" x14ac:dyDescent="0.2">
      <c r="A43">
        <v>21</v>
      </c>
      <c r="B43" s="30"/>
      <c r="C43" s="10"/>
      <c r="D43" s="2"/>
      <c r="E43" s="39"/>
      <c r="F43" s="18" t="str">
        <f t="shared" si="4"/>
        <v/>
      </c>
      <c r="G43" s="19" t="str">
        <f t="shared" si="5"/>
        <v/>
      </c>
      <c r="H43" s="81"/>
      <c r="I43" s="34"/>
      <c r="J43" s="23"/>
      <c r="K43" s="24"/>
      <c r="L43" s="25"/>
      <c r="M43" s="39"/>
      <c r="N43" s="9"/>
      <c r="O43" s="13"/>
      <c r="P43" s="82"/>
      <c r="Q43" s="55"/>
      <c r="R43" s="56"/>
      <c r="S43" s="2"/>
      <c r="T43" s="82"/>
      <c r="U43" s="55"/>
      <c r="V43" s="56"/>
      <c r="W43" s="2"/>
      <c r="X43" s="41"/>
      <c r="Y43" s="35"/>
      <c r="AA43" s="125"/>
      <c r="AB43" s="60">
        <f>COUNTA(P43,#REF!)</f>
        <v>1</v>
      </c>
      <c r="AC43" s="60">
        <f t="shared" si="2"/>
        <v>1000</v>
      </c>
      <c r="AD43" s="60">
        <f t="shared" si="3"/>
        <v>1000</v>
      </c>
      <c r="AG43" s="22" t="s">
        <v>51</v>
      </c>
      <c r="AJ43" t="s">
        <v>200</v>
      </c>
      <c r="AK43" s="37" t="s">
        <v>12</v>
      </c>
      <c r="AL43" s="1" t="s">
        <v>12</v>
      </c>
    </row>
    <row r="44" spans="1:42" x14ac:dyDescent="0.2">
      <c r="A44">
        <v>22</v>
      </c>
      <c r="B44" s="30"/>
      <c r="C44" s="10"/>
      <c r="D44" s="2"/>
      <c r="E44" s="39"/>
      <c r="F44" s="18" t="str">
        <f t="shared" si="4"/>
        <v/>
      </c>
      <c r="G44" s="19" t="str">
        <f t="shared" si="5"/>
        <v/>
      </c>
      <c r="H44" s="81"/>
      <c r="I44" s="34"/>
      <c r="J44" s="23"/>
      <c r="K44" s="24"/>
      <c r="L44" s="25"/>
      <c r="M44" s="39"/>
      <c r="N44" s="9"/>
      <c r="O44" s="13"/>
      <c r="P44" s="82"/>
      <c r="Q44" s="55"/>
      <c r="R44" s="56"/>
      <c r="S44" s="2"/>
      <c r="T44" s="82"/>
      <c r="U44" s="55"/>
      <c r="V44" s="56"/>
      <c r="W44" s="2"/>
      <c r="X44" s="41"/>
      <c r="Y44" s="35"/>
      <c r="AA44" s="125"/>
      <c r="AB44" s="60">
        <f>COUNTA(P44,#REF!)</f>
        <v>1</v>
      </c>
      <c r="AC44" s="60">
        <f t="shared" si="2"/>
        <v>1000</v>
      </c>
      <c r="AD44" s="60">
        <f t="shared" si="3"/>
        <v>1000</v>
      </c>
      <c r="AG44" s="22" t="s">
        <v>52</v>
      </c>
      <c r="AJ44" t="s">
        <v>201</v>
      </c>
      <c r="AK44" s="37" t="s">
        <v>13</v>
      </c>
      <c r="AL44" s="1" t="s">
        <v>13</v>
      </c>
    </row>
    <row r="45" spans="1:42" x14ac:dyDescent="0.2">
      <c r="A45">
        <v>23</v>
      </c>
      <c r="B45" s="30"/>
      <c r="C45" s="10"/>
      <c r="D45" s="2"/>
      <c r="E45" s="39"/>
      <c r="F45" s="18" t="str">
        <f t="shared" si="4"/>
        <v/>
      </c>
      <c r="G45" s="19" t="str">
        <f t="shared" si="5"/>
        <v/>
      </c>
      <c r="H45" s="81"/>
      <c r="I45" s="34"/>
      <c r="J45" s="23"/>
      <c r="K45" s="24"/>
      <c r="L45" s="25"/>
      <c r="M45" s="39"/>
      <c r="N45" s="9"/>
      <c r="O45" s="13"/>
      <c r="P45" s="82"/>
      <c r="Q45" s="55"/>
      <c r="R45" s="56"/>
      <c r="S45" s="2"/>
      <c r="T45" s="82"/>
      <c r="U45" s="55"/>
      <c r="V45" s="56"/>
      <c r="W45" s="2"/>
      <c r="X45" s="41"/>
      <c r="Y45" s="35"/>
      <c r="AA45" s="125"/>
      <c r="AB45" s="60">
        <f>COUNTA(P45,#REF!)</f>
        <v>1</v>
      </c>
      <c r="AC45" s="60">
        <f t="shared" si="2"/>
        <v>1000</v>
      </c>
      <c r="AD45" s="60">
        <f t="shared" si="3"/>
        <v>1000</v>
      </c>
      <c r="AG45" s="22" t="s">
        <v>53</v>
      </c>
      <c r="AJ45" t="s">
        <v>202</v>
      </c>
      <c r="AK45" s="37" t="s">
        <v>14</v>
      </c>
      <c r="AL45" s="1" t="s">
        <v>14</v>
      </c>
    </row>
    <row r="46" spans="1:42" x14ac:dyDescent="0.2">
      <c r="A46">
        <v>24</v>
      </c>
      <c r="B46" s="30"/>
      <c r="C46" s="10"/>
      <c r="D46" s="2"/>
      <c r="E46" s="39"/>
      <c r="F46" s="18" t="str">
        <f t="shared" si="4"/>
        <v/>
      </c>
      <c r="G46" s="19" t="str">
        <f t="shared" si="5"/>
        <v/>
      </c>
      <c r="H46" s="81"/>
      <c r="I46" s="34"/>
      <c r="J46" s="23"/>
      <c r="K46" s="24"/>
      <c r="L46" s="25"/>
      <c r="M46" s="39"/>
      <c r="N46" s="9"/>
      <c r="O46" s="13"/>
      <c r="P46" s="82"/>
      <c r="Q46" s="55"/>
      <c r="R46" s="56"/>
      <c r="S46" s="2"/>
      <c r="T46" s="82"/>
      <c r="U46" s="55"/>
      <c r="V46" s="56"/>
      <c r="W46" s="2"/>
      <c r="X46" s="41"/>
      <c r="Y46" s="35"/>
      <c r="AA46" s="125"/>
      <c r="AB46" s="60">
        <f>COUNTA(P46,#REF!)</f>
        <v>1</v>
      </c>
      <c r="AC46" s="60">
        <f t="shared" si="2"/>
        <v>1000</v>
      </c>
      <c r="AD46" s="60">
        <f t="shared" si="3"/>
        <v>1000</v>
      </c>
      <c r="AG46" s="22" t="s">
        <v>54</v>
      </c>
      <c r="AJ46" t="s">
        <v>203</v>
      </c>
    </row>
    <row r="47" spans="1:42" x14ac:dyDescent="0.2">
      <c r="A47">
        <v>25</v>
      </c>
      <c r="B47" s="30"/>
      <c r="C47" s="10"/>
      <c r="D47" s="2"/>
      <c r="E47" s="39"/>
      <c r="F47" s="18" t="str">
        <f t="shared" si="4"/>
        <v/>
      </c>
      <c r="G47" s="19" t="str">
        <f t="shared" si="5"/>
        <v/>
      </c>
      <c r="H47" s="81"/>
      <c r="I47" s="34"/>
      <c r="J47" s="23"/>
      <c r="K47" s="24"/>
      <c r="L47" s="25"/>
      <c r="M47" s="39"/>
      <c r="N47" s="9"/>
      <c r="O47" s="13"/>
      <c r="P47" s="82"/>
      <c r="Q47" s="55"/>
      <c r="R47" s="56"/>
      <c r="S47" s="2"/>
      <c r="T47" s="82"/>
      <c r="U47" s="55"/>
      <c r="V47" s="56"/>
      <c r="W47" s="2"/>
      <c r="X47" s="41"/>
      <c r="Y47" s="35"/>
      <c r="AA47" s="125"/>
      <c r="AB47" s="60">
        <f>COUNTA(P47,#REF!)</f>
        <v>1</v>
      </c>
      <c r="AC47" s="60">
        <f t="shared" si="2"/>
        <v>1000</v>
      </c>
      <c r="AD47" s="60">
        <f t="shared" si="3"/>
        <v>1000</v>
      </c>
      <c r="AG47" s="22" t="s">
        <v>55</v>
      </c>
      <c r="AJ47" t="s">
        <v>204</v>
      </c>
    </row>
    <row r="48" spans="1:42" x14ac:dyDescent="0.2">
      <c r="A48">
        <v>26</v>
      </c>
      <c r="B48" s="30"/>
      <c r="C48" s="10"/>
      <c r="D48" s="2"/>
      <c r="E48" s="39"/>
      <c r="F48" s="18" t="str">
        <f t="shared" ref="F48:F61" si="6">ASC(PHONETIC(C48))</f>
        <v/>
      </c>
      <c r="G48" s="19" t="str">
        <f t="shared" ref="G48:G61" si="7">ASC(PHONETIC(D48))</f>
        <v/>
      </c>
      <c r="H48" s="81"/>
      <c r="I48" s="34"/>
      <c r="J48" s="23"/>
      <c r="K48" s="24"/>
      <c r="L48" s="25"/>
      <c r="M48" s="39"/>
      <c r="N48" s="9"/>
      <c r="O48" s="13"/>
      <c r="P48" s="82"/>
      <c r="Q48" s="55"/>
      <c r="R48" s="56"/>
      <c r="S48" s="2"/>
      <c r="T48" s="82"/>
      <c r="U48" s="55"/>
      <c r="V48" s="56"/>
      <c r="W48" s="2"/>
      <c r="X48" s="41"/>
      <c r="Y48" s="35"/>
      <c r="AA48" s="125"/>
      <c r="AB48" s="60">
        <f>COUNTA(P48,#REF!)</f>
        <v>1</v>
      </c>
      <c r="AC48" s="60">
        <f t="shared" si="2"/>
        <v>1000</v>
      </c>
      <c r="AD48" s="60">
        <f t="shared" si="3"/>
        <v>1000</v>
      </c>
      <c r="AG48" s="22" t="s">
        <v>56</v>
      </c>
      <c r="AJ48" t="s">
        <v>205</v>
      </c>
      <c r="AK48" t="s">
        <v>92</v>
      </c>
      <c r="AL48" t="s">
        <v>91</v>
      </c>
      <c r="AM48" t="s">
        <v>90</v>
      </c>
      <c r="AN48" t="s">
        <v>89</v>
      </c>
      <c r="AO48" t="s">
        <v>88</v>
      </c>
      <c r="AP48" t="s">
        <v>87</v>
      </c>
    </row>
    <row r="49" spans="1:42" x14ac:dyDescent="0.2">
      <c r="A49">
        <v>27</v>
      </c>
      <c r="B49" s="30"/>
      <c r="C49" s="10"/>
      <c r="D49" s="2"/>
      <c r="E49" s="39"/>
      <c r="F49" s="18" t="str">
        <f t="shared" si="6"/>
        <v/>
      </c>
      <c r="G49" s="19" t="str">
        <f t="shared" si="7"/>
        <v/>
      </c>
      <c r="H49" s="81"/>
      <c r="I49" s="34"/>
      <c r="J49" s="23"/>
      <c r="K49" s="24"/>
      <c r="L49" s="25"/>
      <c r="M49" s="39"/>
      <c r="N49" s="9"/>
      <c r="O49" s="13"/>
      <c r="P49" s="82"/>
      <c r="Q49" s="55"/>
      <c r="R49" s="56"/>
      <c r="S49" s="2"/>
      <c r="T49" s="82"/>
      <c r="U49" s="55"/>
      <c r="V49" s="56"/>
      <c r="W49" s="2"/>
      <c r="X49" s="41"/>
      <c r="Y49" s="35"/>
      <c r="AA49" s="125"/>
      <c r="AB49" s="60">
        <f>COUNTA(P49,#REF!)</f>
        <v>1</v>
      </c>
      <c r="AC49" s="60">
        <f t="shared" si="2"/>
        <v>1000</v>
      </c>
      <c r="AD49" s="60">
        <f t="shared" si="3"/>
        <v>1000</v>
      </c>
      <c r="AG49" s="22" t="s">
        <v>57</v>
      </c>
      <c r="AJ49" t="s">
        <v>206</v>
      </c>
      <c r="AK49" t="s">
        <v>94</v>
      </c>
      <c r="AL49" t="s">
        <v>95</v>
      </c>
      <c r="AM49" t="s">
        <v>96</v>
      </c>
      <c r="AN49" t="s">
        <v>97</v>
      </c>
      <c r="AO49" t="s">
        <v>255</v>
      </c>
      <c r="AP49" t="s">
        <v>256</v>
      </c>
    </row>
    <row r="50" spans="1:42" x14ac:dyDescent="0.2">
      <c r="A50">
        <v>28</v>
      </c>
      <c r="B50" s="30"/>
      <c r="C50" s="10"/>
      <c r="D50" s="2"/>
      <c r="E50" s="39"/>
      <c r="F50" s="18" t="str">
        <f t="shared" si="6"/>
        <v/>
      </c>
      <c r="G50" s="19" t="str">
        <f t="shared" si="7"/>
        <v/>
      </c>
      <c r="H50" s="81"/>
      <c r="I50" s="34"/>
      <c r="J50" s="23"/>
      <c r="K50" s="24"/>
      <c r="L50" s="25"/>
      <c r="M50" s="39"/>
      <c r="N50" s="9"/>
      <c r="O50" s="13"/>
      <c r="P50" s="82"/>
      <c r="Q50" s="55"/>
      <c r="R50" s="56"/>
      <c r="S50" s="2"/>
      <c r="T50" s="82"/>
      <c r="U50" s="55"/>
      <c r="V50" s="56"/>
      <c r="W50" s="2"/>
      <c r="X50" s="41"/>
      <c r="Y50" s="35"/>
      <c r="AA50" s="125"/>
      <c r="AB50" s="60">
        <f>COUNTA(P50,#REF!)</f>
        <v>1</v>
      </c>
      <c r="AC50" s="60">
        <f t="shared" si="2"/>
        <v>1000</v>
      </c>
      <c r="AD50" s="60">
        <f t="shared" si="3"/>
        <v>1000</v>
      </c>
      <c r="AG50" s="22" t="s">
        <v>58</v>
      </c>
      <c r="AJ50" t="s">
        <v>207</v>
      </c>
      <c r="AM50" t="s">
        <v>98</v>
      </c>
      <c r="AN50" t="s">
        <v>99</v>
      </c>
      <c r="AO50" t="s">
        <v>257</v>
      </c>
      <c r="AP50" t="s">
        <v>258</v>
      </c>
    </row>
    <row r="51" spans="1:42" x14ac:dyDescent="0.2">
      <c r="A51">
        <v>29</v>
      </c>
      <c r="B51" s="30"/>
      <c r="C51" s="10"/>
      <c r="D51" s="2"/>
      <c r="E51" s="39"/>
      <c r="F51" s="18" t="str">
        <f t="shared" si="6"/>
        <v/>
      </c>
      <c r="G51" s="19" t="str">
        <f t="shared" si="7"/>
        <v/>
      </c>
      <c r="H51" s="81"/>
      <c r="I51" s="34"/>
      <c r="J51" s="23"/>
      <c r="K51" s="24"/>
      <c r="L51" s="25"/>
      <c r="M51" s="39"/>
      <c r="N51" s="9"/>
      <c r="O51" s="13"/>
      <c r="P51" s="82"/>
      <c r="Q51" s="55"/>
      <c r="R51" s="56"/>
      <c r="S51" s="2"/>
      <c r="T51" s="82"/>
      <c r="U51" s="55"/>
      <c r="V51" s="56"/>
      <c r="W51" s="2"/>
      <c r="X51" s="41"/>
      <c r="Y51" s="35"/>
      <c r="AA51" s="125"/>
      <c r="AB51" s="60">
        <f>COUNTA(P51,#REF!)</f>
        <v>1</v>
      </c>
      <c r="AC51" s="60">
        <f t="shared" si="2"/>
        <v>1000</v>
      </c>
      <c r="AD51" s="60">
        <f t="shared" si="3"/>
        <v>1000</v>
      </c>
      <c r="AG51" s="22" t="s">
        <v>59</v>
      </c>
      <c r="AJ51" t="s">
        <v>208</v>
      </c>
      <c r="AM51" t="s">
        <v>100</v>
      </c>
      <c r="AN51" t="s">
        <v>101</v>
      </c>
      <c r="AO51" t="s">
        <v>259</v>
      </c>
      <c r="AP51" t="s">
        <v>260</v>
      </c>
    </row>
    <row r="52" spans="1:42" x14ac:dyDescent="0.2">
      <c r="A52">
        <v>30</v>
      </c>
      <c r="B52" s="30"/>
      <c r="C52" s="10"/>
      <c r="D52" s="2"/>
      <c r="E52" s="39"/>
      <c r="F52" s="18" t="str">
        <f t="shared" si="6"/>
        <v/>
      </c>
      <c r="G52" s="19" t="str">
        <f t="shared" si="7"/>
        <v/>
      </c>
      <c r="H52" s="81"/>
      <c r="I52" s="34"/>
      <c r="J52" s="23"/>
      <c r="K52" s="24"/>
      <c r="L52" s="25"/>
      <c r="M52" s="39"/>
      <c r="N52" s="9"/>
      <c r="O52" s="13"/>
      <c r="P52" s="82"/>
      <c r="Q52" s="55"/>
      <c r="R52" s="56"/>
      <c r="S52" s="2"/>
      <c r="T52" s="82"/>
      <c r="U52" s="55"/>
      <c r="V52" s="56"/>
      <c r="W52" s="2"/>
      <c r="X52" s="41"/>
      <c r="Y52" s="35"/>
      <c r="AA52" s="125"/>
      <c r="AB52" s="60">
        <f>COUNTA(P52,#REF!)</f>
        <v>1</v>
      </c>
      <c r="AC52" s="60">
        <f t="shared" si="2"/>
        <v>1000</v>
      </c>
      <c r="AD52" s="60">
        <f t="shared" si="3"/>
        <v>1000</v>
      </c>
      <c r="AG52" s="22" t="s">
        <v>62</v>
      </c>
      <c r="AJ52" t="s">
        <v>209</v>
      </c>
      <c r="AM52" t="s">
        <v>298</v>
      </c>
      <c r="AN52" t="s">
        <v>299</v>
      </c>
      <c r="AO52" t="s">
        <v>261</v>
      </c>
      <c r="AP52" t="s">
        <v>262</v>
      </c>
    </row>
    <row r="53" spans="1:42" x14ac:dyDescent="0.2">
      <c r="A53">
        <v>31</v>
      </c>
      <c r="B53" s="30"/>
      <c r="C53" s="10"/>
      <c r="D53" s="2"/>
      <c r="E53" s="39"/>
      <c r="F53" s="18" t="str">
        <f t="shared" si="6"/>
        <v/>
      </c>
      <c r="G53" s="19" t="str">
        <f t="shared" si="7"/>
        <v/>
      </c>
      <c r="H53" s="81"/>
      <c r="I53" s="34"/>
      <c r="J53" s="23"/>
      <c r="K53" s="24"/>
      <c r="L53" s="25"/>
      <c r="M53" s="39"/>
      <c r="N53" s="9"/>
      <c r="O53" s="13"/>
      <c r="P53" s="82"/>
      <c r="Q53" s="55"/>
      <c r="R53" s="56"/>
      <c r="S53" s="2"/>
      <c r="T53" s="82"/>
      <c r="U53" s="55"/>
      <c r="V53" s="56"/>
      <c r="W53" s="2"/>
      <c r="X53" s="41"/>
      <c r="Y53" s="35"/>
      <c r="AA53" s="125"/>
      <c r="AB53" s="60">
        <f>COUNTA(P53,#REF!)</f>
        <v>1</v>
      </c>
      <c r="AC53" s="60">
        <f t="shared" si="2"/>
        <v>1000</v>
      </c>
      <c r="AD53" s="60">
        <f t="shared" si="3"/>
        <v>1000</v>
      </c>
      <c r="AG53" s="22"/>
      <c r="AJ53" t="s">
        <v>210</v>
      </c>
      <c r="AO53" t="s">
        <v>263</v>
      </c>
      <c r="AP53" t="s">
        <v>264</v>
      </c>
    </row>
    <row r="54" spans="1:42" x14ac:dyDescent="0.2">
      <c r="A54">
        <v>32</v>
      </c>
      <c r="B54" s="30"/>
      <c r="C54" s="10"/>
      <c r="D54" s="2"/>
      <c r="E54" s="39"/>
      <c r="F54" s="18" t="str">
        <f t="shared" si="6"/>
        <v/>
      </c>
      <c r="G54" s="19" t="str">
        <f t="shared" si="7"/>
        <v/>
      </c>
      <c r="H54" s="81"/>
      <c r="I54" s="34"/>
      <c r="J54" s="23"/>
      <c r="K54" s="24"/>
      <c r="L54" s="25"/>
      <c r="M54" s="39"/>
      <c r="N54" s="9"/>
      <c r="O54" s="13"/>
      <c r="P54" s="82"/>
      <c r="Q54" s="55"/>
      <c r="R54" s="56"/>
      <c r="S54" s="2"/>
      <c r="T54" s="82"/>
      <c r="U54" s="55"/>
      <c r="V54" s="56"/>
      <c r="W54" s="2"/>
      <c r="X54" s="41"/>
      <c r="Y54" s="35"/>
      <c r="AA54" s="125"/>
      <c r="AB54" s="60">
        <f>COUNTA(P54,#REF!)</f>
        <v>1</v>
      </c>
      <c r="AC54" s="60">
        <f t="shared" si="2"/>
        <v>1000</v>
      </c>
      <c r="AD54" s="60">
        <f t="shared" si="3"/>
        <v>1000</v>
      </c>
      <c r="AG54" s="22"/>
      <c r="AJ54" t="s">
        <v>211</v>
      </c>
      <c r="AO54" t="s">
        <v>300</v>
      </c>
      <c r="AP54" t="s">
        <v>301</v>
      </c>
    </row>
    <row r="55" spans="1:42" x14ac:dyDescent="0.2">
      <c r="A55">
        <v>33</v>
      </c>
      <c r="B55" s="30"/>
      <c r="C55" s="10"/>
      <c r="D55" s="2"/>
      <c r="E55" s="39"/>
      <c r="F55" s="18" t="str">
        <f t="shared" si="6"/>
        <v/>
      </c>
      <c r="G55" s="19" t="str">
        <f t="shared" si="7"/>
        <v/>
      </c>
      <c r="H55" s="81"/>
      <c r="I55" s="34"/>
      <c r="J55" s="23"/>
      <c r="K55" s="24"/>
      <c r="L55" s="25"/>
      <c r="M55" s="39"/>
      <c r="N55" s="9"/>
      <c r="O55" s="13"/>
      <c r="P55" s="82"/>
      <c r="Q55" s="55"/>
      <c r="R55" s="56"/>
      <c r="S55" s="2"/>
      <c r="T55" s="82"/>
      <c r="U55" s="55"/>
      <c r="V55" s="56"/>
      <c r="W55" s="2"/>
      <c r="X55" s="41"/>
      <c r="Y55" s="35"/>
      <c r="AA55" s="125"/>
      <c r="AB55" s="60">
        <f>COUNTA(P55,#REF!)</f>
        <v>1</v>
      </c>
      <c r="AC55" s="60">
        <f t="shared" ref="AC55:AC72" si="8">IF(OR(B55="なし",B55=""),1000,IF(O55="東京",700,1000))</f>
        <v>1000</v>
      </c>
      <c r="AD55" s="60">
        <f t="shared" si="3"/>
        <v>1000</v>
      </c>
      <c r="AG55" s="22"/>
      <c r="AJ55" t="s">
        <v>212</v>
      </c>
    </row>
    <row r="56" spans="1:42" x14ac:dyDescent="0.2">
      <c r="A56">
        <v>34</v>
      </c>
      <c r="B56" s="30"/>
      <c r="C56" s="10"/>
      <c r="D56" s="2"/>
      <c r="E56" s="39"/>
      <c r="F56" s="18" t="str">
        <f t="shared" si="6"/>
        <v/>
      </c>
      <c r="G56" s="19" t="str">
        <f t="shared" si="7"/>
        <v/>
      </c>
      <c r="H56" s="81"/>
      <c r="I56" s="34"/>
      <c r="J56" s="23"/>
      <c r="K56" s="24"/>
      <c r="L56" s="25"/>
      <c r="M56" s="39"/>
      <c r="N56" s="9"/>
      <c r="O56" s="13"/>
      <c r="P56" s="82"/>
      <c r="Q56" s="55"/>
      <c r="R56" s="56"/>
      <c r="S56" s="2"/>
      <c r="T56" s="82"/>
      <c r="U56" s="55"/>
      <c r="V56" s="56"/>
      <c r="W56" s="2"/>
      <c r="X56" s="41"/>
      <c r="Y56" s="35"/>
      <c r="AA56" s="125"/>
      <c r="AB56" s="60">
        <f>COUNTA(P56,#REF!)</f>
        <v>1</v>
      </c>
      <c r="AC56" s="60">
        <f t="shared" si="8"/>
        <v>1000</v>
      </c>
      <c r="AD56" s="60">
        <f t="shared" si="3"/>
        <v>1000</v>
      </c>
      <c r="AG56" s="22"/>
      <c r="AJ56" t="s">
        <v>213</v>
      </c>
    </row>
    <row r="57" spans="1:42" x14ac:dyDescent="0.2">
      <c r="A57">
        <v>35</v>
      </c>
      <c r="B57" s="30"/>
      <c r="C57" s="10"/>
      <c r="D57" s="2"/>
      <c r="E57" s="39"/>
      <c r="F57" s="18" t="str">
        <f t="shared" si="6"/>
        <v/>
      </c>
      <c r="G57" s="19" t="str">
        <f t="shared" si="7"/>
        <v/>
      </c>
      <c r="H57" s="81"/>
      <c r="I57" s="34"/>
      <c r="J57" s="23"/>
      <c r="K57" s="24"/>
      <c r="L57" s="25"/>
      <c r="M57" s="39"/>
      <c r="N57" s="9"/>
      <c r="O57" s="13"/>
      <c r="P57" s="82"/>
      <c r="Q57" s="55"/>
      <c r="R57" s="56"/>
      <c r="S57" s="2"/>
      <c r="T57" s="82"/>
      <c r="U57" s="55"/>
      <c r="V57" s="56"/>
      <c r="W57" s="2"/>
      <c r="X57" s="41"/>
      <c r="Y57" s="35"/>
      <c r="AA57" s="125"/>
      <c r="AB57" s="60">
        <f>COUNTA(P57,#REF!)</f>
        <v>1</v>
      </c>
      <c r="AC57" s="60">
        <f t="shared" si="8"/>
        <v>1000</v>
      </c>
      <c r="AD57" s="60">
        <f t="shared" si="3"/>
        <v>1000</v>
      </c>
      <c r="AG57" s="22"/>
      <c r="AJ57" t="s">
        <v>214</v>
      </c>
    </row>
    <row r="58" spans="1:42" x14ac:dyDescent="0.2">
      <c r="A58">
        <v>36</v>
      </c>
      <c r="B58" s="30"/>
      <c r="C58" s="10"/>
      <c r="D58" s="2"/>
      <c r="E58" s="39"/>
      <c r="F58" s="18" t="str">
        <f t="shared" si="6"/>
        <v/>
      </c>
      <c r="G58" s="19" t="str">
        <f t="shared" si="7"/>
        <v/>
      </c>
      <c r="H58" s="81"/>
      <c r="I58" s="34"/>
      <c r="J58" s="23"/>
      <c r="K58" s="24"/>
      <c r="L58" s="25"/>
      <c r="M58" s="39"/>
      <c r="N58" s="9"/>
      <c r="O58" s="13"/>
      <c r="P58" s="82"/>
      <c r="Q58" s="55"/>
      <c r="R58" s="56"/>
      <c r="S58" s="2"/>
      <c r="T58" s="82"/>
      <c r="U58" s="55"/>
      <c r="V58" s="56"/>
      <c r="W58" s="2"/>
      <c r="X58" s="41"/>
      <c r="Y58" s="35"/>
      <c r="AB58" s="60">
        <f>COUNTA(P58,#REF!)</f>
        <v>1</v>
      </c>
      <c r="AC58" s="60">
        <f t="shared" si="8"/>
        <v>1000</v>
      </c>
      <c r="AD58" s="60">
        <f t="shared" si="3"/>
        <v>1000</v>
      </c>
      <c r="AG58" s="22"/>
      <c r="AJ58" t="s">
        <v>215</v>
      </c>
    </row>
    <row r="59" spans="1:42" x14ac:dyDescent="0.2">
      <c r="A59">
        <v>37</v>
      </c>
      <c r="B59" s="30"/>
      <c r="C59" s="10"/>
      <c r="D59" s="2"/>
      <c r="E59" s="39"/>
      <c r="F59" s="18" t="str">
        <f t="shared" si="6"/>
        <v/>
      </c>
      <c r="G59" s="19" t="str">
        <f t="shared" si="7"/>
        <v/>
      </c>
      <c r="H59" s="81"/>
      <c r="I59" s="34"/>
      <c r="J59" s="23"/>
      <c r="K59" s="24"/>
      <c r="L59" s="25"/>
      <c r="M59" s="39"/>
      <c r="N59" s="9"/>
      <c r="O59" s="13"/>
      <c r="P59" s="82"/>
      <c r="Q59" s="55"/>
      <c r="R59" s="56"/>
      <c r="S59" s="2"/>
      <c r="T59" s="82"/>
      <c r="U59" s="55"/>
      <c r="V59" s="56"/>
      <c r="W59" s="2"/>
      <c r="X59" s="41"/>
      <c r="Y59" s="35"/>
      <c r="AB59" s="60">
        <f>COUNTA(P59,#REF!)</f>
        <v>1</v>
      </c>
      <c r="AC59" s="60">
        <f t="shared" si="8"/>
        <v>1000</v>
      </c>
      <c r="AD59" s="60">
        <f t="shared" si="3"/>
        <v>1000</v>
      </c>
      <c r="AG59" s="22"/>
      <c r="AJ59" t="s">
        <v>216</v>
      </c>
    </row>
    <row r="60" spans="1:42" x14ac:dyDescent="0.2">
      <c r="A60">
        <v>38</v>
      </c>
      <c r="B60" s="30"/>
      <c r="C60" s="10"/>
      <c r="D60" s="2"/>
      <c r="E60" s="39"/>
      <c r="F60" s="18" t="str">
        <f t="shared" si="6"/>
        <v/>
      </c>
      <c r="G60" s="19" t="str">
        <f t="shared" si="7"/>
        <v/>
      </c>
      <c r="H60" s="81"/>
      <c r="I60" s="34"/>
      <c r="J60" s="23"/>
      <c r="K60" s="24"/>
      <c r="L60" s="25"/>
      <c r="M60" s="39"/>
      <c r="N60" s="9"/>
      <c r="O60" s="13"/>
      <c r="P60" s="82"/>
      <c r="Q60" s="55"/>
      <c r="R60" s="56"/>
      <c r="S60" s="2"/>
      <c r="T60" s="82"/>
      <c r="U60" s="55"/>
      <c r="V60" s="56"/>
      <c r="W60" s="2"/>
      <c r="X60" s="41"/>
      <c r="Y60" s="35"/>
      <c r="AB60" s="60">
        <f>COUNTA(P60,#REF!)</f>
        <v>1</v>
      </c>
      <c r="AC60" s="60">
        <f t="shared" si="8"/>
        <v>1000</v>
      </c>
      <c r="AD60" s="60">
        <f t="shared" si="3"/>
        <v>1000</v>
      </c>
      <c r="AG60" s="22"/>
      <c r="AJ60" t="s">
        <v>217</v>
      </c>
    </row>
    <row r="61" spans="1:42" x14ac:dyDescent="0.2">
      <c r="A61">
        <v>39</v>
      </c>
      <c r="B61" s="30"/>
      <c r="C61" s="10"/>
      <c r="D61" s="2"/>
      <c r="E61" s="39"/>
      <c r="F61" s="18" t="str">
        <f t="shared" si="6"/>
        <v/>
      </c>
      <c r="G61" s="19" t="str">
        <f t="shared" si="7"/>
        <v/>
      </c>
      <c r="H61" s="81"/>
      <c r="I61" s="34"/>
      <c r="J61" s="23"/>
      <c r="K61" s="24"/>
      <c r="L61" s="25"/>
      <c r="M61" s="39"/>
      <c r="N61" s="9"/>
      <c r="O61" s="13"/>
      <c r="P61" s="82"/>
      <c r="Q61" s="55"/>
      <c r="R61" s="56"/>
      <c r="S61" s="2"/>
      <c r="T61" s="82"/>
      <c r="U61" s="55"/>
      <c r="V61" s="56"/>
      <c r="W61" s="2"/>
      <c r="X61" s="41"/>
      <c r="Y61" s="35"/>
      <c r="AB61" s="60">
        <f>COUNTA(P61,#REF!)</f>
        <v>1</v>
      </c>
      <c r="AC61" s="60">
        <f t="shared" si="8"/>
        <v>1000</v>
      </c>
      <c r="AD61" s="60">
        <f t="shared" si="3"/>
        <v>1000</v>
      </c>
      <c r="AG61" s="22"/>
      <c r="AJ61" t="s">
        <v>218</v>
      </c>
    </row>
    <row r="62" spans="1:42" x14ac:dyDescent="0.2">
      <c r="A62">
        <v>40</v>
      </c>
      <c r="B62" s="30"/>
      <c r="C62" s="10"/>
      <c r="D62" s="2"/>
      <c r="E62" s="39"/>
      <c r="F62" s="18" t="str">
        <f>ASC(PHONETIC(C62))</f>
        <v/>
      </c>
      <c r="G62" s="19" t="str">
        <f>ASC(PHONETIC(D62))</f>
        <v/>
      </c>
      <c r="H62" s="81"/>
      <c r="I62" s="34"/>
      <c r="J62" s="23"/>
      <c r="K62" s="24"/>
      <c r="L62" s="25"/>
      <c r="M62" s="39"/>
      <c r="N62" s="9"/>
      <c r="O62" s="13"/>
      <c r="P62" s="82"/>
      <c r="Q62" s="55"/>
      <c r="R62" s="56"/>
      <c r="S62" s="2"/>
      <c r="T62" s="82"/>
      <c r="U62" s="55"/>
      <c r="V62" s="56"/>
      <c r="W62" s="2"/>
      <c r="X62" s="41"/>
      <c r="Y62" s="35"/>
      <c r="AB62" s="60">
        <f>COUNTA(P62,#REF!)</f>
        <v>1</v>
      </c>
      <c r="AC62" s="60">
        <f t="shared" si="8"/>
        <v>1000</v>
      </c>
      <c r="AD62" s="60">
        <f t="shared" si="3"/>
        <v>1000</v>
      </c>
      <c r="AJ62" t="s">
        <v>219</v>
      </c>
    </row>
    <row r="63" spans="1:42" x14ac:dyDescent="0.2">
      <c r="A63">
        <v>41</v>
      </c>
      <c r="B63" s="30"/>
      <c r="C63" s="10"/>
      <c r="D63" s="2"/>
      <c r="E63" s="39"/>
      <c r="F63" s="18" t="str">
        <f t="shared" ref="F63:F72" si="9">ASC(PHONETIC(C63))</f>
        <v/>
      </c>
      <c r="G63" s="19" t="str">
        <f t="shared" ref="G63:G72" si="10">ASC(PHONETIC(D63))</f>
        <v/>
      </c>
      <c r="H63" s="81"/>
      <c r="I63" s="34"/>
      <c r="J63" s="23"/>
      <c r="K63" s="24"/>
      <c r="L63" s="25"/>
      <c r="M63" s="39"/>
      <c r="N63" s="9"/>
      <c r="O63" s="13"/>
      <c r="P63" s="82"/>
      <c r="Q63" s="55"/>
      <c r="R63" s="56"/>
      <c r="S63" s="2"/>
      <c r="T63" s="82"/>
      <c r="U63" s="55"/>
      <c r="V63" s="56"/>
      <c r="W63" s="2"/>
      <c r="X63" s="41"/>
      <c r="Y63" s="35"/>
      <c r="AB63" s="60">
        <f>COUNTA(P63,#REF!)</f>
        <v>1</v>
      </c>
      <c r="AC63" s="60">
        <f t="shared" si="8"/>
        <v>1000</v>
      </c>
      <c r="AD63" s="60">
        <f t="shared" si="3"/>
        <v>1000</v>
      </c>
      <c r="AJ63" t="s">
        <v>220</v>
      </c>
    </row>
    <row r="64" spans="1:42" x14ac:dyDescent="0.2">
      <c r="A64">
        <v>42</v>
      </c>
      <c r="B64" s="30"/>
      <c r="C64" s="10"/>
      <c r="D64" s="2"/>
      <c r="E64" s="39"/>
      <c r="F64" s="18" t="str">
        <f t="shared" si="9"/>
        <v/>
      </c>
      <c r="G64" s="19" t="str">
        <f t="shared" si="10"/>
        <v/>
      </c>
      <c r="H64" s="81"/>
      <c r="I64" s="34"/>
      <c r="J64" s="23"/>
      <c r="K64" s="24"/>
      <c r="L64" s="25"/>
      <c r="M64" s="39"/>
      <c r="N64" s="9"/>
      <c r="O64" s="13"/>
      <c r="P64" s="82"/>
      <c r="Q64" s="55"/>
      <c r="R64" s="56"/>
      <c r="S64" s="2"/>
      <c r="T64" s="82"/>
      <c r="U64" s="55"/>
      <c r="V64" s="56"/>
      <c r="W64" s="2"/>
      <c r="X64" s="41"/>
      <c r="Y64" s="35"/>
      <c r="AB64" s="60">
        <f>COUNTA(P64,#REF!)</f>
        <v>1</v>
      </c>
      <c r="AC64" s="60">
        <f t="shared" si="8"/>
        <v>1000</v>
      </c>
      <c r="AD64" s="60">
        <f t="shared" si="3"/>
        <v>1000</v>
      </c>
      <c r="AJ64" t="s">
        <v>221</v>
      </c>
    </row>
    <row r="65" spans="1:36" x14ac:dyDescent="0.2">
      <c r="A65">
        <v>43</v>
      </c>
      <c r="B65" s="30"/>
      <c r="C65" s="10"/>
      <c r="D65" s="2"/>
      <c r="E65" s="39"/>
      <c r="F65" s="18" t="str">
        <f t="shared" si="9"/>
        <v/>
      </c>
      <c r="G65" s="19" t="str">
        <f t="shared" si="10"/>
        <v/>
      </c>
      <c r="H65" s="81"/>
      <c r="I65" s="34"/>
      <c r="J65" s="23"/>
      <c r="K65" s="24"/>
      <c r="L65" s="25"/>
      <c r="M65" s="39"/>
      <c r="N65" s="9"/>
      <c r="O65" s="13"/>
      <c r="P65" s="82"/>
      <c r="Q65" s="55"/>
      <c r="R65" s="56"/>
      <c r="S65" s="2"/>
      <c r="T65" s="82"/>
      <c r="U65" s="55"/>
      <c r="V65" s="56"/>
      <c r="W65" s="2"/>
      <c r="X65" s="41"/>
      <c r="Y65" s="35"/>
      <c r="AB65" s="60">
        <f>COUNTA(P65,#REF!)</f>
        <v>1</v>
      </c>
      <c r="AC65" s="60">
        <f t="shared" si="8"/>
        <v>1000</v>
      </c>
      <c r="AD65" s="60">
        <f t="shared" si="3"/>
        <v>1000</v>
      </c>
      <c r="AJ65" t="s">
        <v>222</v>
      </c>
    </row>
    <row r="66" spans="1:36" x14ac:dyDescent="0.2">
      <c r="A66">
        <v>44</v>
      </c>
      <c r="B66" s="30"/>
      <c r="C66" s="10"/>
      <c r="D66" s="2"/>
      <c r="E66" s="39"/>
      <c r="F66" s="18" t="str">
        <f t="shared" si="9"/>
        <v/>
      </c>
      <c r="G66" s="19" t="str">
        <f t="shared" si="10"/>
        <v/>
      </c>
      <c r="H66" s="81"/>
      <c r="I66" s="34"/>
      <c r="J66" s="23"/>
      <c r="K66" s="24"/>
      <c r="L66" s="25"/>
      <c r="M66" s="39"/>
      <c r="N66" s="9"/>
      <c r="O66" s="13"/>
      <c r="P66" s="82"/>
      <c r="Q66" s="55"/>
      <c r="R66" s="56"/>
      <c r="S66" s="2"/>
      <c r="T66" s="82"/>
      <c r="U66" s="55"/>
      <c r="V66" s="56"/>
      <c r="W66" s="2"/>
      <c r="X66" s="41"/>
      <c r="Y66" s="35"/>
      <c r="AB66" s="60">
        <f>COUNTA(P66,#REF!)</f>
        <v>1</v>
      </c>
      <c r="AC66" s="60">
        <f t="shared" si="8"/>
        <v>1000</v>
      </c>
      <c r="AD66" s="60">
        <f t="shared" si="3"/>
        <v>1000</v>
      </c>
      <c r="AJ66" t="s">
        <v>223</v>
      </c>
    </row>
    <row r="67" spans="1:36" x14ac:dyDescent="0.2">
      <c r="A67">
        <v>45</v>
      </c>
      <c r="B67" s="30"/>
      <c r="C67" s="10"/>
      <c r="D67" s="2"/>
      <c r="E67" s="39"/>
      <c r="F67" s="18" t="str">
        <f t="shared" si="9"/>
        <v/>
      </c>
      <c r="G67" s="19" t="str">
        <f t="shared" si="10"/>
        <v/>
      </c>
      <c r="H67" s="81"/>
      <c r="I67" s="34"/>
      <c r="J67" s="23"/>
      <c r="K67" s="24"/>
      <c r="L67" s="25"/>
      <c r="M67" s="39"/>
      <c r="N67" s="9"/>
      <c r="O67" s="13"/>
      <c r="P67" s="82"/>
      <c r="Q67" s="55"/>
      <c r="R67" s="56"/>
      <c r="S67" s="2"/>
      <c r="T67" s="82"/>
      <c r="U67" s="55"/>
      <c r="V67" s="56"/>
      <c r="W67" s="2"/>
      <c r="X67" s="41"/>
      <c r="Y67" s="35"/>
      <c r="AB67" s="60">
        <f>COUNTA(P67,#REF!)</f>
        <v>1</v>
      </c>
      <c r="AC67" s="60">
        <f t="shared" si="8"/>
        <v>1000</v>
      </c>
      <c r="AD67" s="60">
        <f t="shared" si="3"/>
        <v>1000</v>
      </c>
      <c r="AJ67" t="s">
        <v>224</v>
      </c>
    </row>
    <row r="68" spans="1:36" x14ac:dyDescent="0.2">
      <c r="A68">
        <v>46</v>
      </c>
      <c r="B68" s="30"/>
      <c r="C68" s="10"/>
      <c r="D68" s="2"/>
      <c r="E68" s="39"/>
      <c r="F68" s="18" t="str">
        <f t="shared" si="9"/>
        <v/>
      </c>
      <c r="G68" s="19" t="str">
        <f t="shared" si="10"/>
        <v/>
      </c>
      <c r="H68" s="81"/>
      <c r="I68" s="34"/>
      <c r="J68" s="23"/>
      <c r="K68" s="24"/>
      <c r="L68" s="25"/>
      <c r="M68" s="39"/>
      <c r="N68" s="9"/>
      <c r="O68" s="13"/>
      <c r="P68" s="82"/>
      <c r="Q68" s="55"/>
      <c r="R68" s="56"/>
      <c r="S68" s="2"/>
      <c r="T68" s="82"/>
      <c r="U68" s="55"/>
      <c r="V68" s="56"/>
      <c r="W68" s="2"/>
      <c r="X68" s="41"/>
      <c r="Y68" s="35"/>
      <c r="AB68" s="60">
        <f>COUNTA(P68,#REF!)</f>
        <v>1</v>
      </c>
      <c r="AC68" s="60">
        <f t="shared" si="8"/>
        <v>1000</v>
      </c>
      <c r="AD68" s="60">
        <f t="shared" si="3"/>
        <v>1000</v>
      </c>
      <c r="AJ68" t="s">
        <v>225</v>
      </c>
    </row>
    <row r="69" spans="1:36" x14ac:dyDescent="0.2">
      <c r="A69">
        <v>47</v>
      </c>
      <c r="B69" s="30"/>
      <c r="C69" s="10"/>
      <c r="D69" s="2"/>
      <c r="E69" s="39"/>
      <c r="F69" s="18" t="str">
        <f t="shared" si="9"/>
        <v/>
      </c>
      <c r="G69" s="19" t="str">
        <f t="shared" si="10"/>
        <v/>
      </c>
      <c r="H69" s="81"/>
      <c r="I69" s="34"/>
      <c r="J69" s="23"/>
      <c r="K69" s="24"/>
      <c r="L69" s="25"/>
      <c r="M69" s="39"/>
      <c r="N69" s="9"/>
      <c r="O69" s="13"/>
      <c r="P69" s="82"/>
      <c r="Q69" s="55"/>
      <c r="R69" s="56"/>
      <c r="S69" s="2"/>
      <c r="T69" s="82"/>
      <c r="U69" s="55"/>
      <c r="V69" s="56"/>
      <c r="W69" s="2"/>
      <c r="X69" s="41"/>
      <c r="Y69" s="35"/>
      <c r="AB69" s="60">
        <f>COUNTA(P69,#REF!)</f>
        <v>1</v>
      </c>
      <c r="AC69" s="60">
        <f t="shared" si="8"/>
        <v>1000</v>
      </c>
      <c r="AD69" s="60">
        <f t="shared" si="3"/>
        <v>1000</v>
      </c>
    </row>
    <row r="70" spans="1:36" x14ac:dyDescent="0.2">
      <c r="A70">
        <v>48</v>
      </c>
      <c r="B70" s="30"/>
      <c r="C70" s="10"/>
      <c r="D70" s="2"/>
      <c r="E70" s="39"/>
      <c r="F70" s="18" t="str">
        <f t="shared" si="9"/>
        <v/>
      </c>
      <c r="G70" s="19" t="str">
        <f t="shared" si="10"/>
        <v/>
      </c>
      <c r="H70" s="81"/>
      <c r="I70" s="34"/>
      <c r="J70" s="23"/>
      <c r="K70" s="24"/>
      <c r="L70" s="25"/>
      <c r="M70" s="39"/>
      <c r="N70" s="9"/>
      <c r="O70" s="13"/>
      <c r="P70" s="82"/>
      <c r="Q70" s="55"/>
      <c r="R70" s="56"/>
      <c r="S70" s="2"/>
      <c r="T70" s="82"/>
      <c r="U70" s="55"/>
      <c r="V70" s="56"/>
      <c r="W70" s="2"/>
      <c r="X70" s="41"/>
      <c r="Y70" s="35"/>
      <c r="AB70" s="60">
        <f>COUNTA(P70,#REF!)</f>
        <v>1</v>
      </c>
      <c r="AC70" s="60">
        <f t="shared" si="8"/>
        <v>1000</v>
      </c>
      <c r="AD70" s="60">
        <f t="shared" si="3"/>
        <v>1000</v>
      </c>
    </row>
    <row r="71" spans="1:36" x14ac:dyDescent="0.2">
      <c r="A71">
        <v>49</v>
      </c>
      <c r="B71" s="30"/>
      <c r="C71" s="10"/>
      <c r="D71" s="2"/>
      <c r="E71" s="39"/>
      <c r="F71" s="18" t="str">
        <f t="shared" si="9"/>
        <v/>
      </c>
      <c r="G71" s="19" t="str">
        <f t="shared" si="10"/>
        <v/>
      </c>
      <c r="H71" s="81"/>
      <c r="I71" s="34"/>
      <c r="J71" s="23"/>
      <c r="K71" s="24"/>
      <c r="L71" s="25"/>
      <c r="M71" s="39"/>
      <c r="N71" s="9"/>
      <c r="O71" s="13"/>
      <c r="P71" s="82"/>
      <c r="Q71" s="55"/>
      <c r="R71" s="56"/>
      <c r="S71" s="2"/>
      <c r="T71" s="82"/>
      <c r="U71" s="55"/>
      <c r="V71" s="56"/>
      <c r="W71" s="2"/>
      <c r="X71" s="41"/>
      <c r="Y71" s="35"/>
      <c r="AB71" s="60">
        <f>COUNTA(P71,#REF!)</f>
        <v>1</v>
      </c>
      <c r="AC71" s="60">
        <f t="shared" si="8"/>
        <v>1000</v>
      </c>
      <c r="AD71" s="60">
        <f t="shared" si="3"/>
        <v>1000</v>
      </c>
    </row>
    <row r="72" spans="1:36" x14ac:dyDescent="0.2">
      <c r="A72">
        <v>50</v>
      </c>
      <c r="B72" s="30"/>
      <c r="C72" s="10"/>
      <c r="D72" s="2"/>
      <c r="E72" s="39"/>
      <c r="F72" s="18" t="str">
        <f t="shared" si="9"/>
        <v/>
      </c>
      <c r="G72" s="19" t="str">
        <f t="shared" si="10"/>
        <v/>
      </c>
      <c r="H72" s="81"/>
      <c r="I72" s="34"/>
      <c r="J72" s="23"/>
      <c r="K72" s="24"/>
      <c r="L72" s="25"/>
      <c r="M72" s="39"/>
      <c r="N72" s="9"/>
      <c r="O72" s="13"/>
      <c r="P72" s="82"/>
      <c r="Q72" s="55"/>
      <c r="R72" s="56"/>
      <c r="S72" s="2"/>
      <c r="T72" s="82"/>
      <c r="U72" s="55"/>
      <c r="V72" s="56"/>
      <c r="W72" s="2"/>
      <c r="X72" s="41"/>
      <c r="Y72" s="35"/>
      <c r="AB72" s="60">
        <f>COUNTA(P72,#REF!)</f>
        <v>1</v>
      </c>
      <c r="AC72" s="60">
        <f t="shared" si="8"/>
        <v>1000</v>
      </c>
      <c r="AD72" s="60">
        <f t="shared" si="3"/>
        <v>1000</v>
      </c>
    </row>
    <row r="73" spans="1:36" x14ac:dyDescent="0.2">
      <c r="P73">
        <f>COUNTA(P23:P72)</f>
        <v>0</v>
      </c>
      <c r="T73">
        <f>COUNTA(T23:T72)</f>
        <v>0</v>
      </c>
      <c r="AB73" s="60">
        <f>SUM(AB23:AB72)</f>
        <v>50</v>
      </c>
    </row>
    <row r="74" spans="1:36" ht="16.5" x14ac:dyDescent="0.2">
      <c r="B74" s="20" t="s">
        <v>29</v>
      </c>
      <c r="N74" s="21" t="s">
        <v>302</v>
      </c>
    </row>
  </sheetData>
  <mergeCells count="28">
    <mergeCell ref="U20:W20"/>
    <mergeCell ref="N5:O6"/>
    <mergeCell ref="AA2:AA57"/>
    <mergeCell ref="X21:X22"/>
    <mergeCell ref="J22:L22"/>
    <mergeCell ref="Q20:S20"/>
    <mergeCell ref="B18:D18"/>
    <mergeCell ref="B9:D9"/>
    <mergeCell ref="B10:D10"/>
    <mergeCell ref="B11:D11"/>
    <mergeCell ref="B12:D12"/>
    <mergeCell ref="B13:D13"/>
    <mergeCell ref="B19:D19"/>
    <mergeCell ref="E9:L9"/>
    <mergeCell ref="E10:L10"/>
    <mergeCell ref="E11:L11"/>
    <mergeCell ref="E12:L12"/>
    <mergeCell ref="E18:L18"/>
    <mergeCell ref="E19:L19"/>
    <mergeCell ref="E13:L13"/>
    <mergeCell ref="E14:L14"/>
    <mergeCell ref="E15:L15"/>
    <mergeCell ref="E16:L16"/>
    <mergeCell ref="E17:L17"/>
    <mergeCell ref="B14:D14"/>
    <mergeCell ref="B15:D15"/>
    <mergeCell ref="B16:D16"/>
    <mergeCell ref="B17:D17"/>
  </mergeCells>
  <phoneticPr fontId="2"/>
  <conditionalFormatting sqref="B23:B72">
    <cfRule type="containsText" dxfId="102" priority="154" operator="containsText" text="なし">
      <formula>NOT(ISERROR(SEARCH("なし",B23)))</formula>
    </cfRule>
  </conditionalFormatting>
  <conditionalFormatting sqref="P23">
    <cfRule type="duplicateValues" dxfId="101" priority="157"/>
    <cfRule type="duplicateValues" dxfId="100" priority="156"/>
  </conditionalFormatting>
  <conditionalFormatting sqref="P24">
    <cfRule type="duplicateValues" dxfId="99" priority="158"/>
  </conditionalFormatting>
  <conditionalFormatting sqref="P25">
    <cfRule type="duplicateValues" dxfId="98" priority="159"/>
  </conditionalFormatting>
  <conditionalFormatting sqref="P26">
    <cfRule type="duplicateValues" dxfId="97" priority="160"/>
  </conditionalFormatting>
  <conditionalFormatting sqref="P27">
    <cfRule type="duplicateValues" dxfId="96" priority="161"/>
  </conditionalFormatting>
  <conditionalFormatting sqref="P28">
    <cfRule type="duplicateValues" dxfId="95" priority="162"/>
  </conditionalFormatting>
  <conditionalFormatting sqref="P29">
    <cfRule type="duplicateValues" dxfId="94" priority="163"/>
  </conditionalFormatting>
  <conditionalFormatting sqref="P30">
    <cfRule type="duplicateValues" dxfId="93" priority="164"/>
  </conditionalFormatting>
  <conditionalFormatting sqref="P31">
    <cfRule type="duplicateValues" dxfId="92" priority="165"/>
  </conditionalFormatting>
  <conditionalFormatting sqref="P32">
    <cfRule type="duplicateValues" dxfId="91" priority="166"/>
  </conditionalFormatting>
  <conditionalFormatting sqref="P33">
    <cfRule type="duplicateValues" dxfId="90" priority="167"/>
  </conditionalFormatting>
  <conditionalFormatting sqref="P34">
    <cfRule type="duplicateValues" dxfId="89" priority="168"/>
  </conditionalFormatting>
  <conditionalFormatting sqref="P35">
    <cfRule type="duplicateValues" dxfId="88" priority="169"/>
  </conditionalFormatting>
  <conditionalFormatting sqref="P36">
    <cfRule type="duplicateValues" dxfId="87" priority="170"/>
  </conditionalFormatting>
  <conditionalFormatting sqref="P37">
    <cfRule type="duplicateValues" dxfId="86" priority="171"/>
  </conditionalFormatting>
  <conditionalFormatting sqref="P38">
    <cfRule type="duplicateValues" dxfId="85" priority="172"/>
  </conditionalFormatting>
  <conditionalFormatting sqref="P39">
    <cfRule type="duplicateValues" dxfId="84" priority="173"/>
  </conditionalFormatting>
  <conditionalFormatting sqref="P40">
    <cfRule type="duplicateValues" dxfId="83" priority="174"/>
  </conditionalFormatting>
  <conditionalFormatting sqref="P41">
    <cfRule type="duplicateValues" dxfId="82" priority="175"/>
  </conditionalFormatting>
  <conditionalFormatting sqref="P42">
    <cfRule type="duplicateValues" dxfId="81" priority="176"/>
  </conditionalFormatting>
  <conditionalFormatting sqref="P43">
    <cfRule type="duplicateValues" dxfId="80" priority="177"/>
  </conditionalFormatting>
  <conditionalFormatting sqref="P44">
    <cfRule type="duplicateValues" dxfId="79" priority="178"/>
  </conditionalFormatting>
  <conditionalFormatting sqref="P45">
    <cfRule type="duplicateValues" dxfId="78" priority="179"/>
  </conditionalFormatting>
  <conditionalFormatting sqref="P46">
    <cfRule type="duplicateValues" dxfId="77" priority="180"/>
  </conditionalFormatting>
  <conditionalFormatting sqref="P47">
    <cfRule type="duplicateValues" dxfId="76" priority="181"/>
  </conditionalFormatting>
  <conditionalFormatting sqref="P48">
    <cfRule type="duplicateValues" dxfId="75" priority="182"/>
  </conditionalFormatting>
  <conditionalFormatting sqref="P49">
    <cfRule type="duplicateValues" dxfId="74" priority="183"/>
  </conditionalFormatting>
  <conditionalFormatting sqref="P50">
    <cfRule type="duplicateValues" dxfId="73" priority="184"/>
  </conditionalFormatting>
  <conditionalFormatting sqref="P51">
    <cfRule type="duplicateValues" dxfId="72" priority="185"/>
  </conditionalFormatting>
  <conditionalFormatting sqref="P52">
    <cfRule type="duplicateValues" dxfId="71" priority="186"/>
  </conditionalFormatting>
  <conditionalFormatting sqref="P53">
    <cfRule type="duplicateValues" dxfId="70" priority="187"/>
  </conditionalFormatting>
  <conditionalFormatting sqref="P54">
    <cfRule type="duplicateValues" dxfId="69" priority="188"/>
  </conditionalFormatting>
  <conditionalFormatting sqref="P55">
    <cfRule type="duplicateValues" dxfId="68" priority="189"/>
  </conditionalFormatting>
  <conditionalFormatting sqref="P56">
    <cfRule type="duplicateValues" dxfId="67" priority="190"/>
  </conditionalFormatting>
  <conditionalFormatting sqref="P57">
    <cfRule type="duplicateValues" dxfId="66" priority="191"/>
  </conditionalFormatting>
  <conditionalFormatting sqref="P58">
    <cfRule type="duplicateValues" dxfId="65" priority="192"/>
  </conditionalFormatting>
  <conditionalFormatting sqref="P59">
    <cfRule type="duplicateValues" dxfId="64" priority="193"/>
  </conditionalFormatting>
  <conditionalFormatting sqref="P60">
    <cfRule type="duplicateValues" dxfId="63" priority="194"/>
  </conditionalFormatting>
  <conditionalFormatting sqref="P61">
    <cfRule type="duplicateValues" dxfId="62" priority="195"/>
  </conditionalFormatting>
  <conditionalFormatting sqref="P62">
    <cfRule type="duplicateValues" dxfId="61" priority="196"/>
  </conditionalFormatting>
  <conditionalFormatting sqref="P63">
    <cfRule type="duplicateValues" dxfId="60" priority="197"/>
  </conditionalFormatting>
  <conditionalFormatting sqref="P64">
    <cfRule type="duplicateValues" dxfId="59" priority="198"/>
  </conditionalFormatting>
  <conditionalFormatting sqref="P65">
    <cfRule type="duplicateValues" dxfId="58" priority="199"/>
  </conditionalFormatting>
  <conditionalFormatting sqref="P66">
    <cfRule type="duplicateValues" dxfId="57" priority="200"/>
  </conditionalFormatting>
  <conditionalFormatting sqref="P67">
    <cfRule type="duplicateValues" dxfId="56" priority="201"/>
  </conditionalFormatting>
  <conditionalFormatting sqref="P68">
    <cfRule type="duplicateValues" dxfId="55" priority="202"/>
  </conditionalFormatting>
  <conditionalFormatting sqref="P69">
    <cfRule type="duplicateValues" dxfId="54" priority="203"/>
  </conditionalFormatting>
  <conditionalFormatting sqref="P70">
    <cfRule type="duplicateValues" dxfId="53" priority="204"/>
  </conditionalFormatting>
  <conditionalFormatting sqref="P71">
    <cfRule type="duplicateValues" dxfId="52" priority="205"/>
  </conditionalFormatting>
  <conditionalFormatting sqref="P72">
    <cfRule type="duplicateValues" dxfId="51" priority="206"/>
  </conditionalFormatting>
  <conditionalFormatting sqref="T23">
    <cfRule type="duplicateValues" dxfId="50" priority="1"/>
    <cfRule type="duplicateValues" dxfId="49" priority="2"/>
  </conditionalFormatting>
  <conditionalFormatting sqref="T24">
    <cfRule type="duplicateValues" dxfId="48" priority="3"/>
  </conditionalFormatting>
  <conditionalFormatting sqref="T25">
    <cfRule type="duplicateValues" dxfId="47" priority="4"/>
  </conditionalFormatting>
  <conditionalFormatting sqref="T26">
    <cfRule type="duplicateValues" dxfId="46" priority="5"/>
  </conditionalFormatting>
  <conditionalFormatting sqref="T27">
    <cfRule type="duplicateValues" dxfId="45" priority="6"/>
  </conditionalFormatting>
  <conditionalFormatting sqref="T28">
    <cfRule type="duplicateValues" dxfId="44" priority="7"/>
  </conditionalFormatting>
  <conditionalFormatting sqref="T29">
    <cfRule type="duplicateValues" dxfId="43" priority="8"/>
  </conditionalFormatting>
  <conditionalFormatting sqref="T30">
    <cfRule type="duplicateValues" dxfId="42" priority="9"/>
  </conditionalFormatting>
  <conditionalFormatting sqref="T31">
    <cfRule type="duplicateValues" dxfId="41" priority="10"/>
  </conditionalFormatting>
  <conditionalFormatting sqref="T32">
    <cfRule type="duplicateValues" dxfId="40" priority="11"/>
  </conditionalFormatting>
  <conditionalFormatting sqref="T33">
    <cfRule type="duplicateValues" dxfId="39" priority="12"/>
  </conditionalFormatting>
  <conditionalFormatting sqref="T34">
    <cfRule type="duplicateValues" dxfId="38" priority="13"/>
  </conditionalFormatting>
  <conditionalFormatting sqref="T35">
    <cfRule type="duplicateValues" dxfId="37" priority="14"/>
  </conditionalFormatting>
  <conditionalFormatting sqref="T36">
    <cfRule type="duplicateValues" dxfId="36" priority="15"/>
  </conditionalFormatting>
  <conditionalFormatting sqref="T37">
    <cfRule type="duplicateValues" dxfId="35" priority="16"/>
  </conditionalFormatting>
  <conditionalFormatting sqref="T38">
    <cfRule type="duplicateValues" dxfId="34" priority="17"/>
  </conditionalFormatting>
  <conditionalFormatting sqref="T39">
    <cfRule type="duplicateValues" dxfId="33" priority="18"/>
  </conditionalFormatting>
  <conditionalFormatting sqref="T40">
    <cfRule type="duplicateValues" dxfId="32" priority="19"/>
  </conditionalFormatting>
  <conditionalFormatting sqref="T41">
    <cfRule type="duplicateValues" dxfId="31" priority="20"/>
  </conditionalFormatting>
  <conditionalFormatting sqref="T42">
    <cfRule type="duplicateValues" dxfId="30" priority="21"/>
  </conditionalFormatting>
  <conditionalFormatting sqref="T43">
    <cfRule type="duplicateValues" dxfId="29" priority="22"/>
  </conditionalFormatting>
  <conditionalFormatting sqref="T44">
    <cfRule type="duplicateValues" dxfId="28" priority="23"/>
  </conditionalFormatting>
  <conditionalFormatting sqref="T45">
    <cfRule type="duplicateValues" dxfId="27" priority="24"/>
  </conditionalFormatting>
  <conditionalFormatting sqref="T46">
    <cfRule type="duplicateValues" dxfId="26" priority="25"/>
  </conditionalFormatting>
  <conditionalFormatting sqref="T47">
    <cfRule type="duplicateValues" dxfId="25" priority="26"/>
  </conditionalFormatting>
  <conditionalFormatting sqref="T48">
    <cfRule type="duplicateValues" dxfId="24" priority="27"/>
  </conditionalFormatting>
  <conditionalFormatting sqref="T49">
    <cfRule type="duplicateValues" dxfId="23" priority="28"/>
  </conditionalFormatting>
  <conditionalFormatting sqref="T50">
    <cfRule type="duplicateValues" dxfId="22" priority="29"/>
  </conditionalFormatting>
  <conditionalFormatting sqref="T51">
    <cfRule type="duplicateValues" dxfId="21" priority="30"/>
  </conditionalFormatting>
  <conditionalFormatting sqref="T52">
    <cfRule type="duplicateValues" dxfId="20" priority="31"/>
  </conditionalFormatting>
  <conditionalFormatting sqref="T53">
    <cfRule type="duplicateValues" dxfId="19" priority="32"/>
  </conditionalFormatting>
  <conditionalFormatting sqref="T54">
    <cfRule type="duplicateValues" dxfId="18" priority="33"/>
  </conditionalFormatting>
  <conditionalFormatting sqref="T55">
    <cfRule type="duplicateValues" dxfId="17" priority="34"/>
  </conditionalFormatting>
  <conditionalFormatting sqref="T56">
    <cfRule type="duplicateValues" dxfId="16" priority="35"/>
  </conditionalFormatting>
  <conditionalFormatting sqref="T57">
    <cfRule type="duplicateValues" dxfId="15" priority="36"/>
  </conditionalFormatting>
  <conditionalFormatting sqref="T58">
    <cfRule type="duplicateValues" dxfId="14" priority="37"/>
  </conditionalFormatting>
  <conditionalFormatting sqref="T59">
    <cfRule type="duplicateValues" dxfId="13" priority="38"/>
  </conditionalFormatting>
  <conditionalFormatting sqref="T60">
    <cfRule type="duplicateValues" dxfId="12" priority="39"/>
  </conditionalFormatting>
  <conditionalFormatting sqref="T61">
    <cfRule type="duplicateValues" dxfId="11" priority="40"/>
  </conditionalFormatting>
  <conditionalFormatting sqref="T62">
    <cfRule type="duplicateValues" dxfId="10" priority="41"/>
  </conditionalFormatting>
  <conditionalFormatting sqref="T63">
    <cfRule type="duplicateValues" dxfId="9" priority="42"/>
  </conditionalFormatting>
  <conditionalFormatting sqref="T64">
    <cfRule type="duplicateValues" dxfId="8" priority="43"/>
  </conditionalFormatting>
  <conditionalFormatting sqref="T65">
    <cfRule type="duplicateValues" dxfId="7" priority="44"/>
  </conditionalFormatting>
  <conditionalFormatting sqref="T66">
    <cfRule type="duplicateValues" dxfId="6" priority="45"/>
  </conditionalFormatting>
  <conditionalFormatting sqref="T67">
    <cfRule type="duplicateValues" dxfId="5" priority="46"/>
  </conditionalFormatting>
  <conditionalFormatting sqref="T68">
    <cfRule type="duplicateValues" dxfId="4" priority="47"/>
  </conditionalFormatting>
  <conditionalFormatting sqref="T69">
    <cfRule type="duplicateValues" dxfId="3" priority="48"/>
  </conditionalFormatting>
  <conditionalFormatting sqref="T70">
    <cfRule type="duplicateValues" dxfId="2" priority="49"/>
  </conditionalFormatting>
  <conditionalFormatting sqref="T71">
    <cfRule type="duplicateValues" dxfId="1" priority="50"/>
  </conditionalFormatting>
  <conditionalFormatting sqref="T72">
    <cfRule type="duplicateValues" dxfId="0" priority="51"/>
  </conditionalFormatting>
  <dataValidations xWindow="100" yWindow="297" count="22">
    <dataValidation allowBlank="1" showInputMessage="1" showErrorMessage="1" promptTitle="所属名略" prompt="所属名略はなるべく６文字以内で入力してください。_x000a_東京陸協登録が無い場合は○○小としてください。" sqref="N23:N72" xr:uid="{00000000-0002-0000-0200-000000000000}"/>
    <dataValidation imeMode="hiragana" allowBlank="1" showInputMessage="1" showErrorMessage="1" promptTitle="ﾌﾘｶﾞﾅ（姓）" prompt="姓の欄に名字を入力するとそのﾌﾘｶﾞﾅが演算結果として表示されます。_x000a_正しく表示されない場合は再度、正しいﾌﾘｶﾞﾅを半角ｶﾀｶﾅで入力してください。" sqref="F23:F72" xr:uid="{00000000-0002-0000-0200-000001000000}"/>
    <dataValidation imeMode="hiragana" allowBlank="1" showInputMessage="1" showErrorMessage="1" promptTitle="ﾌﾘｶﾞﾅ（名）" prompt="名の欄に名前を入力するとそのﾌﾘｶﾞﾅが演算結果として表示されます。_x000a_正しく表示されない場合は正しいﾌﾘｶﾞﾅを再度半角ｶﾀｶﾅで入力してください。" sqref="G23:G72" xr:uid="{00000000-0002-0000-0200-000002000000}"/>
    <dataValidation imeMode="hiragana" allowBlank="1" showInputMessage="1" showErrorMessage="1" sqref="C23:D72" xr:uid="{00000000-0002-0000-0200-000003000000}"/>
    <dataValidation type="list" allowBlank="1" showInputMessage="1" showErrorMessage="1" promptTitle="性別" prompt="性別をドロップダウンリストより選択してください。" sqref="E23:E72" xr:uid="{00000000-0002-0000-0200-000004000000}">
      <formula1>$AH$22:$AH$23</formula1>
    </dataValidation>
    <dataValidation type="list" allowBlank="1" showInputMessage="1" showErrorMessage="1" sqref="K23:K72" xr:uid="{00000000-0002-0000-0200-000005000000}">
      <formula1>$AF$22:$AF$33</formula1>
    </dataValidation>
    <dataValidation type="list" errorStyle="warning" imeMode="halfAlpha" allowBlank="1" showInputMessage="1" errorTitle="半角英数字" error="半角英数字にて入力をお願いします。" promptTitle="登録番号or申請中orなし" prompt="「東陸登録番号:Sから始まる番号」又はリストより「申請中」又は「なし」の入力をお願いします。_x000a_空欄の場合や他県登録の方は登録番号なし「なし」とします。" sqref="B23:B72" xr:uid="{00000000-0002-0000-0200-000007000000}">
      <formula1>$AJ$17:$AJ$18</formula1>
    </dataValidation>
    <dataValidation type="list" imeMode="hiragana" allowBlank="1" prompt="東京以外の方は" sqref="O23:O72" xr:uid="{00000000-0002-0000-0200-00000A000000}">
      <formula1>$AJ$22:$AJ$68</formula1>
    </dataValidation>
    <dataValidation imeMode="halfAlpha" allowBlank="1" showInputMessage="1" showErrorMessage="1" promptTitle="リレー出場者" prompt="リレーチームをA・B・C・・・と入力してください。" sqref="AA58:AA72 Z23:Z72" xr:uid="{00000000-0002-0000-0200-00000B000000}"/>
    <dataValidation type="list" allowBlank="1" showInputMessage="1" showErrorMessage="1" sqref="L23:L72" xr:uid="{00000000-0002-0000-0200-00000C000000}">
      <formula1>$AG$22:$AG$52</formula1>
    </dataValidation>
    <dataValidation imeMode="halfAlpha" allowBlank="1" showInputMessage="1" showErrorMessage="1" promptTitle="分" prompt="800m以上のトラック競技の分の記録を半角数字で入力してください。" sqref="Q23 Q48 U23 U48" xr:uid="{00000000-0002-0000-0200-00000D000000}"/>
    <dataValidation imeMode="halfAlpha" allowBlank="1" showInputMessage="1" showErrorMessage="1" promptTitle="分" prompt="800m以上のトラック競技の分の記録を半角数字で入力してください。_x000a__x000a__x000a__x000a__x000a__x000a__x000a__x000a__x000a__x000a__x000a__x000a__x000a__x000a__x000a__x000a__x000a__x000a__x000a_" sqref="Q24:Q47 Q49:Q72 U24:U47 U49:U72" xr:uid="{00000000-0002-0000-0200-00000E000000}"/>
    <dataValidation imeMode="halfAlpha" allowBlank="1" showInputMessage="1" showErrorMessage="1" promptTitle="秒以下・ｃｍ" prompt="トラック競技の秒以下の記録_x000a_フィールド競技のｃｍの記録を半角数字で入力してください。" sqref="S23:S72 W23:W72" xr:uid="{00000000-0002-0000-0200-00000F000000}"/>
    <dataValidation imeMode="halfAlpha" allowBlank="1" showInputMessage="1" showErrorMessage="1" promptTitle="秒・ｍ" prompt="トラック競技の秒の記録_x000a_フィールド競技のｍの記録を半角数字で記入してください。" sqref="R23:R72 V23:V72" xr:uid="{00000000-0002-0000-0200-000010000000}"/>
    <dataValidation type="list" allowBlank="1" showInputMessage="1" showErrorMessage="1" sqref="P23:P72 T23:T72" xr:uid="{00000000-0002-0000-0200-000012000000}">
      <formula1>INDIRECT($M23)</formula1>
    </dataValidation>
    <dataValidation type="list" allowBlank="1" showInputMessage="1" showErrorMessage="1" sqref="J23:J72" xr:uid="{00000000-0002-0000-0200-000006000000}">
      <formula1>$AE$2:$AE$8</formula1>
    </dataValidation>
    <dataValidation imeMode="halfAlpha" allowBlank="1" showInputMessage="1" showErrorMessage="1" promptTitle="リレーチーム番号" prompt="リレーチームをアルファベット(A,B・・・)で入力してください。" sqref="Y23:Y72" xr:uid="{457B6B14-24B6-4B5C-8D20-D1D87C13D03D}"/>
    <dataValidation imeMode="halfAlpha" allowBlank="1" showInputMessage="1" showErrorMessage="1" promptTitle="ローマ字（名）" prompt="ﾊﾟｽﾎﾟｰﾄの英字表記を記入してください。" sqref="I23:I72" xr:uid="{BFF374E5-ABF0-47B7-8F0C-21F25222157D}"/>
    <dataValidation imeMode="halfAlpha" allowBlank="1" showInputMessage="1" showErrorMessage="1" promptTitle="ローマ字（姓）" prompt="ﾊﾟｽﾎﾟｰﾄの英字表記を記入してください。" sqref="H23:H72" xr:uid="{57E4C991-B16E-4A68-A3C0-A51DABD9537C}"/>
    <dataValidation type="list" allowBlank="1" showInputMessage="1" showErrorMessage="1" sqref="M23:M72" xr:uid="{00000000-0002-0000-0200-000011000000}">
      <formula1>INDIRECT($E23&amp;$J23)</formula1>
    </dataValidation>
    <dataValidation type="list" allowBlank="1" showInputMessage="1" showErrorMessage="1" sqref="X23:X72" xr:uid="{00000000-0002-0000-0200-000013000000}">
      <formula1>INDIRECT($M23&amp;$E23)</formula1>
    </dataValidation>
    <dataValidation type="list" imeMode="hiragana" allowBlank="1" showInputMessage="1" showErrorMessage="1" sqref="E23:E72" xr:uid="{E9ECCA39-5381-4BF3-9723-F0370E1D1E1B}">
      <formula1>$AH$22:$AH$23</formula1>
    </dataValidation>
  </dataValidations>
  <printOptions verticalCentered="1"/>
  <pageMargins left="0" right="0" top="0" bottom="0" header="0.51181102362204722" footer="0.51181102362204722"/>
  <pageSetup paperSize="9" scale="62" orientation="landscape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30</vt:i4>
      </vt:variant>
    </vt:vector>
  </HeadingPairs>
  <TitlesOfParts>
    <vt:vector size="32" baseType="lpstr">
      <vt:lpstr>注意事項</vt:lpstr>
      <vt:lpstr>出場選手エントリー票</vt:lpstr>
      <vt:lpstr>出場選手エントリー票!Print_Area</vt:lpstr>
      <vt:lpstr>なし</vt:lpstr>
      <vt:lpstr>女13</vt:lpstr>
      <vt:lpstr>女14</vt:lpstr>
      <vt:lpstr>女15</vt:lpstr>
      <vt:lpstr>女16</vt:lpstr>
      <vt:lpstr>女17</vt:lpstr>
      <vt:lpstr>女18</vt:lpstr>
      <vt:lpstr>女19</vt:lpstr>
      <vt:lpstr>小1</vt:lpstr>
      <vt:lpstr>小2</vt:lpstr>
      <vt:lpstr>小3</vt:lpstr>
      <vt:lpstr>小3女</vt:lpstr>
      <vt:lpstr>小3男</vt:lpstr>
      <vt:lpstr>小4</vt:lpstr>
      <vt:lpstr>小4女</vt:lpstr>
      <vt:lpstr>小4男</vt:lpstr>
      <vt:lpstr>小5</vt:lpstr>
      <vt:lpstr>小5女</vt:lpstr>
      <vt:lpstr>小5男</vt:lpstr>
      <vt:lpstr>小6</vt:lpstr>
      <vt:lpstr>小6女</vt:lpstr>
      <vt:lpstr>小6男</vt:lpstr>
      <vt:lpstr>男13</vt:lpstr>
      <vt:lpstr>男14</vt:lpstr>
      <vt:lpstr>男15</vt:lpstr>
      <vt:lpstr>男16</vt:lpstr>
      <vt:lpstr>男17</vt:lpstr>
      <vt:lpstr>男18</vt:lpstr>
      <vt:lpstr>男19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Fujioka</dc:creator>
  <cp:lastModifiedBy>英樹 東出</cp:lastModifiedBy>
  <cp:lastPrinted>2020-02-07T00:50:48Z</cp:lastPrinted>
  <dcterms:created xsi:type="dcterms:W3CDTF">2007-01-15T00:19:24Z</dcterms:created>
  <dcterms:modified xsi:type="dcterms:W3CDTF">2025-03-13T11:09:03Z</dcterms:modified>
</cp:coreProperties>
</file>